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4\"/>
    </mc:Choice>
  </mc:AlternateContent>
  <xr:revisionPtr revIDLastSave="0" documentId="13_ncr:1_{D277F18C-1F9B-4875-A13B-03B980DAF166}" xr6:coauthVersionLast="47" xr6:coauthVersionMax="47" xr10:uidLastSave="{00000000-0000-0000-0000-000000000000}"/>
  <bookViews>
    <workbookView xWindow="-110" yWindow="-110" windowWidth="19420" windowHeight="10300" tabRatio="694" xr2:uid="{00000000-000D-0000-FFFF-FFFF00000000}"/>
  </bookViews>
  <sheets>
    <sheet name="Inicio" sheetId="12" r:id="rId1"/>
    <sheet name="Resumen " sheetId="25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Ruptura pareja estable  CAT" sheetId="22" r:id="rId13"/>
    <sheet name="Provincias" sheetId="11" r:id="rId14"/>
    <sheet name="Partidos Judiciales" sheetId="1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7" l="1"/>
  <c r="G45" i="25" l="1"/>
  <c r="H45" i="25"/>
  <c r="I45" i="25"/>
  <c r="J45" i="25"/>
  <c r="G46" i="25"/>
  <c r="H46" i="25"/>
  <c r="I46" i="25"/>
  <c r="J46" i="25"/>
  <c r="F45" i="25"/>
  <c r="E45" i="25"/>
  <c r="D45" i="25"/>
  <c r="C45" i="25"/>
  <c r="C23" i="25"/>
  <c r="D23" i="25"/>
  <c r="E23" i="25"/>
  <c r="F23" i="25"/>
  <c r="K24" i="25" s="1"/>
  <c r="G23" i="25"/>
  <c r="C24" i="25"/>
  <c r="H24" i="25" s="1"/>
  <c r="D24" i="25"/>
  <c r="E24" i="25"/>
  <c r="F24" i="25"/>
  <c r="G24" i="25"/>
  <c r="L24" i="25" s="1"/>
  <c r="H23" i="25"/>
  <c r="I23" i="25"/>
  <c r="J23" i="25"/>
  <c r="L23" i="25"/>
  <c r="I22" i="25"/>
  <c r="J22" i="25"/>
  <c r="K22" i="25"/>
  <c r="L22" i="25"/>
  <c r="J24" i="25" l="1"/>
  <c r="I24" i="25"/>
  <c r="K23" i="25"/>
  <c r="C6" i="24"/>
  <c r="D6" i="24"/>
  <c r="C7" i="24"/>
  <c r="D7" i="24"/>
  <c r="C8" i="24"/>
  <c r="D8" i="24"/>
  <c r="C9" i="24"/>
  <c r="D9" i="24"/>
  <c r="C10" i="24"/>
  <c r="D10" i="24"/>
  <c r="C11" i="24"/>
  <c r="D11" i="24"/>
  <c r="C12" i="24"/>
  <c r="D12" i="24"/>
  <c r="C13" i="24"/>
  <c r="D13" i="24"/>
  <c r="C14" i="24"/>
  <c r="D14" i="24"/>
  <c r="C15" i="24"/>
  <c r="D15" i="24"/>
  <c r="C16" i="24"/>
  <c r="D16" i="24"/>
  <c r="C17" i="24"/>
  <c r="D17" i="24"/>
  <c r="C18" i="24"/>
  <c r="D18" i="24"/>
  <c r="C19" i="24"/>
  <c r="D19" i="24"/>
  <c r="C20" i="24"/>
  <c r="D20" i="24"/>
  <c r="C21" i="24"/>
  <c r="D21" i="24"/>
  <c r="C22" i="24"/>
  <c r="D22" i="24"/>
  <c r="C5" i="24"/>
  <c r="D5" i="24"/>
  <c r="F46" i="25"/>
  <c r="E46" i="25"/>
  <c r="D46" i="25"/>
  <c r="C46" i="25"/>
  <c r="D59" i="24" l="1"/>
  <c r="D60" i="24"/>
  <c r="D61" i="24"/>
  <c r="D62" i="24"/>
  <c r="D63" i="24"/>
  <c r="D64" i="24"/>
  <c r="D65" i="24"/>
  <c r="D66" i="24"/>
  <c r="D67" i="24"/>
  <c r="D51" i="24"/>
  <c r="D52" i="24"/>
  <c r="D53" i="24"/>
  <c r="D54" i="24"/>
  <c r="D55" i="24"/>
  <c r="D56" i="24"/>
  <c r="D57" i="24"/>
  <c r="D58" i="24"/>
  <c r="D50" i="24"/>
  <c r="C58" i="24" l="1"/>
  <c r="C66" i="24"/>
  <c r="C40" i="24"/>
  <c r="C26" i="7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1" i="24"/>
  <c r="C42" i="24"/>
  <c r="C43" i="24"/>
  <c r="C26" i="24"/>
  <c r="C51" i="24"/>
  <c r="C52" i="24"/>
  <c r="C53" i="24"/>
  <c r="C54" i="24"/>
  <c r="C55" i="24"/>
  <c r="C56" i="24"/>
  <c r="C57" i="24"/>
  <c r="C59" i="24"/>
  <c r="C60" i="24"/>
  <c r="C61" i="24"/>
  <c r="C62" i="24"/>
  <c r="C63" i="24"/>
  <c r="C64" i="24"/>
  <c r="C65" i="24"/>
  <c r="C67" i="24"/>
  <c r="C50" i="24"/>
  <c r="D51" i="19" l="1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50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50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50" i="17"/>
  <c r="C50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50" i="18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50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26" i="9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50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50" i="5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50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50" i="7"/>
  <c r="C50" i="7" l="1"/>
  <c r="C27" i="7" l="1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H44" i="25"/>
  <c r="I44" i="25"/>
  <c r="J44" i="25"/>
  <c r="G44" i="25"/>
  <c r="H22" i="25"/>
  <c r="C43" i="6" l="1"/>
  <c r="C50" i="6"/>
  <c r="G31" i="25" l="1"/>
  <c r="H31" i="25"/>
  <c r="I31" i="25"/>
  <c r="J31" i="25"/>
  <c r="G32" i="25"/>
  <c r="H32" i="25"/>
  <c r="I32" i="25"/>
  <c r="J32" i="25"/>
  <c r="G33" i="25"/>
  <c r="H33" i="25"/>
  <c r="I33" i="25"/>
  <c r="J33" i="25"/>
  <c r="G34" i="25"/>
  <c r="H34" i="25"/>
  <c r="I34" i="25"/>
  <c r="J34" i="25"/>
  <c r="G35" i="25"/>
  <c r="H35" i="25"/>
  <c r="I35" i="25"/>
  <c r="J35" i="25"/>
  <c r="G36" i="25"/>
  <c r="H36" i="25"/>
  <c r="I36" i="25"/>
  <c r="J36" i="25"/>
  <c r="G37" i="25"/>
  <c r="H37" i="25"/>
  <c r="I37" i="25"/>
  <c r="J37" i="25"/>
  <c r="G38" i="25"/>
  <c r="H38" i="25"/>
  <c r="I38" i="25"/>
  <c r="J38" i="25"/>
  <c r="G39" i="25"/>
  <c r="H39" i="25"/>
  <c r="I39" i="25"/>
  <c r="J39" i="25"/>
  <c r="G40" i="25"/>
  <c r="H40" i="25"/>
  <c r="I40" i="25"/>
  <c r="J40" i="25"/>
  <c r="G41" i="25"/>
  <c r="H41" i="25"/>
  <c r="I41" i="25"/>
  <c r="J41" i="25"/>
  <c r="G42" i="25"/>
  <c r="H42" i="25"/>
  <c r="I42" i="25"/>
  <c r="J42" i="25"/>
  <c r="G43" i="25"/>
  <c r="H43" i="25"/>
  <c r="I43" i="25"/>
  <c r="J43" i="25"/>
  <c r="J30" i="25"/>
  <c r="H30" i="25"/>
  <c r="I30" i="25"/>
  <c r="G30" i="25"/>
  <c r="H15" i="25"/>
  <c r="I15" i="25"/>
  <c r="J15" i="25"/>
  <c r="K15" i="25"/>
  <c r="L15" i="25"/>
  <c r="H16" i="25"/>
  <c r="I16" i="25"/>
  <c r="J16" i="25"/>
  <c r="K16" i="25"/>
  <c r="L16" i="25"/>
  <c r="H17" i="25"/>
  <c r="I17" i="25"/>
  <c r="J17" i="25"/>
  <c r="K17" i="25"/>
  <c r="L17" i="25"/>
  <c r="H18" i="25"/>
  <c r="I18" i="25"/>
  <c r="J18" i="25"/>
  <c r="K18" i="25"/>
  <c r="L18" i="25"/>
  <c r="H19" i="25"/>
  <c r="I19" i="25"/>
  <c r="J19" i="25"/>
  <c r="K19" i="25"/>
  <c r="L19" i="25"/>
  <c r="H20" i="25"/>
  <c r="I20" i="25"/>
  <c r="J20" i="25"/>
  <c r="K20" i="25"/>
  <c r="L20" i="25"/>
  <c r="H21" i="25"/>
  <c r="I21" i="25"/>
  <c r="J21" i="25"/>
  <c r="K21" i="25"/>
  <c r="L21" i="25"/>
  <c r="I11" i="25"/>
  <c r="J11" i="25"/>
  <c r="K11" i="25"/>
  <c r="L11" i="25"/>
  <c r="I12" i="25"/>
  <c r="J12" i="25"/>
  <c r="K12" i="25"/>
  <c r="L12" i="25"/>
  <c r="I13" i="25"/>
  <c r="J13" i="25"/>
  <c r="K13" i="25"/>
  <c r="L13" i="25"/>
  <c r="I14" i="25"/>
  <c r="J14" i="25"/>
  <c r="K14" i="25"/>
  <c r="L14" i="25"/>
  <c r="H12" i="25"/>
  <c r="H13" i="25"/>
  <c r="H14" i="25"/>
  <c r="H11" i="25"/>
  <c r="I8" i="25"/>
  <c r="J8" i="25"/>
  <c r="K8" i="25"/>
  <c r="L8" i="25"/>
  <c r="I9" i="25"/>
  <c r="J9" i="25"/>
  <c r="K9" i="25"/>
  <c r="L9" i="25"/>
  <c r="I10" i="25"/>
  <c r="J10" i="25"/>
  <c r="K10" i="25"/>
  <c r="L10" i="25"/>
  <c r="H9" i="25"/>
  <c r="H10" i="25"/>
  <c r="H8" i="25"/>
  <c r="D33" i="22" l="1"/>
  <c r="D32" i="22"/>
  <c r="D31" i="22"/>
  <c r="D30" i="22"/>
  <c r="D29" i="22"/>
  <c r="D28" i="22"/>
  <c r="D26" i="22"/>
  <c r="D25" i="22"/>
  <c r="D24" i="22"/>
  <c r="D23" i="22"/>
  <c r="D22" i="22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26" i="19"/>
  <c r="C26" i="20"/>
  <c r="C26" i="17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26" i="18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43" i="5" l="1"/>
</calcChain>
</file>

<file path=xl/sharedStrings.xml><?xml version="1.0" encoding="utf-8"?>
<sst xmlns="http://schemas.openxmlformats.org/spreadsheetml/2006/main" count="1125" uniqueCount="531">
  <si>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</si>
  <si>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</si>
  <si>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</si>
  <si>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</si>
  <si>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</si>
  <si>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</si>
  <si>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</si>
  <si>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</si>
  <si>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</si>
  <si>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</si>
  <si>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</si>
  <si>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</si>
  <si>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</si>
  <si>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</si>
  <si>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</si>
  <si>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</si>
  <si>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</si>
  <si>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</si>
  <si>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</si>
  <si>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</si>
  <si>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</si>
  <si>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</si>
  <si>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</si>
  <si>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</si>
  <si>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</si>
  <si>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</si>
  <si>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</si>
  <si>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</si>
  <si>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</si>
  <si>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</si>
  <si>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</si>
  <si>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</si>
  <si>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</si>
  <si>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</si>
  <si>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</si>
  <si>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</si>
  <si>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</si>
  <si>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</si>
  <si>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</si>
  <si>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</si>
  <si>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</si>
  <si>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Evolución separaciones consensuadas</t>
  </si>
  <si>
    <t>Evolución separaciones no consensuadas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</si>
  <si>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</si>
  <si>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</si>
  <si>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</si>
  <si>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</si>
  <si>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</si>
  <si>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</si>
  <si>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</si>
  <si>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</si>
  <si>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</si>
  <si>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</si>
  <si>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</si>
  <si>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</si>
  <si>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</si>
  <si>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</si>
  <si>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</si>
  <si>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</si>
  <si>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</si>
  <si>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</si>
  <si>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</si>
  <si>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</si>
  <si>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</si>
  <si>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</si>
  <si>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</si>
  <si>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</si>
  <si>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</si>
  <si>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</si>
  <si>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</si>
  <si>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</si>
  <si>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</si>
  <si>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</si>
  <si>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</si>
  <si>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</si>
  <si>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</si>
  <si>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</si>
  <si>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</si>
  <si>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</si>
  <si>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</si>
  <si>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</si>
  <si>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</si>
  <si>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</si>
  <si>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</si>
  <si>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</si>
  <si>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</si>
  <si>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</si>
  <si>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</si>
  <si>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</si>
  <si>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</si>
  <si>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</si>
  <si>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</si>
  <si>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</si>
  <si>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</si>
  <si>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</si>
  <si>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</si>
  <si>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</si>
  <si>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</si>
  <si>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</si>
  <si>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</si>
  <si>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</si>
  <si>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</si>
  <si>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</si>
  <si>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</si>
  <si>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</si>
  <si>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</si>
  <si>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</si>
  <si>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</si>
  <si>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</si>
  <si>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</si>
  <si>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</si>
  <si>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</si>
  <si>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</si>
  <si>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</si>
  <si>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</si>
  <si>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</si>
  <si>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</si>
  <si>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</si>
  <si>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</si>
  <si>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</si>
  <si>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</si>
  <si>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</si>
  <si>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</si>
  <si>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</si>
  <si>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</si>
  <si>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</si>
  <si>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</si>
  <si>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</si>
  <si>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</si>
  <si>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</si>
  <si>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</si>
  <si>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</si>
  <si>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</si>
  <si>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</si>
  <si>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</si>
  <si>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</si>
  <si>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</si>
  <si>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</si>
  <si>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</si>
  <si>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</si>
  <si>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</si>
  <si>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</si>
  <si>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</si>
  <si>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</si>
  <si>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</si>
  <si>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</si>
  <si>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</si>
  <si>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</si>
  <si>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</si>
  <si>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</si>
  <si>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</si>
  <si>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</si>
  <si>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</si>
  <si>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</si>
  <si>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</si>
  <si>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</si>
  <si>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</si>
  <si>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</si>
  <si>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</si>
  <si>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</si>
  <si>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</si>
  <si>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</si>
  <si>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</si>
  <si>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</si>
  <si>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</si>
  <si>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</si>
  <si>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</si>
  <si>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</si>
  <si>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</si>
  <si>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</si>
  <si>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</si>
  <si>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</si>
  <si>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</si>
  <si>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</si>
  <si>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</si>
  <si>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</si>
  <si>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</si>
  <si>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</si>
  <si>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</si>
  <si>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</si>
  <si>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</si>
  <si>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</si>
  <si>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</si>
  <si>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</si>
  <si>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</si>
  <si>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</si>
  <si>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</si>
  <si>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</si>
  <si>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</si>
  <si>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</si>
  <si>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</si>
  <si>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</si>
  <si>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</si>
  <si>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</si>
  <si>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</si>
  <si>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</si>
  <si>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</si>
  <si>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</si>
  <si>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</si>
  <si>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</si>
  <si>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</si>
  <si>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</si>
  <si>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</si>
  <si>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</si>
  <si>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</si>
  <si>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</si>
  <si>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</si>
  <si>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</si>
  <si>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</si>
  <si>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</si>
  <si>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</si>
  <si>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</si>
  <si>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</si>
  <si>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</si>
  <si>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</si>
  <si>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</si>
  <si>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</si>
  <si>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</si>
  <si>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</si>
  <si>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</si>
  <si>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</si>
  <si>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</si>
  <si>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</si>
  <si>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</si>
  <si>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</si>
  <si>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</si>
  <si>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</si>
  <si>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</si>
  <si>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</si>
  <si>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</si>
  <si>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</si>
  <si>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</si>
  <si>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</si>
  <si>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</si>
  <si>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</si>
  <si>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</si>
  <si>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</si>
  <si>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</si>
  <si>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</si>
  <si>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</si>
  <si>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</si>
  <si>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</si>
  <si>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</si>
  <si>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</si>
  <si>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</si>
  <si>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</si>
  <si>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</si>
  <si>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</si>
  <si>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</si>
  <si>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</si>
  <si>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</si>
  <si>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</si>
  <si>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</si>
  <si>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</si>
  <si>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</si>
  <si>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</si>
  <si>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</si>
  <si>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</si>
  <si>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</si>
  <si>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</si>
  <si>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</si>
  <si>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</si>
  <si>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</si>
  <si>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</si>
  <si>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</si>
  <si>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</si>
  <si>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</si>
  <si>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</si>
  <si>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</si>
  <si>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</si>
  <si>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</si>
  <si>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</si>
  <si>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</si>
  <si>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</si>
  <si>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</si>
  <si>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</si>
  <si>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</si>
  <si>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</si>
  <si>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</si>
  <si>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</si>
  <si>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</si>
  <si>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</si>
  <si>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</si>
  <si>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</si>
  <si>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</si>
  <si>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</si>
  <si>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</si>
  <si>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</si>
  <si>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</si>
  <si>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</si>
  <si>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</si>
  <si>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</si>
  <si>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</si>
  <si>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</si>
  <si>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</si>
  <si>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</si>
  <si>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</si>
  <si>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</si>
  <si>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</si>
  <si>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</si>
  <si>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</si>
  <si>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</si>
  <si>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</si>
  <si>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</si>
  <si>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</si>
  <si>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</si>
  <si>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</si>
  <si>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</si>
  <si>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</si>
  <si>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</si>
  <si>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</si>
  <si>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</si>
  <si>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</si>
  <si>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</si>
  <si>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</si>
  <si>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</si>
  <si>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</si>
  <si>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</si>
  <si>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</si>
  <si>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</si>
  <si>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</si>
  <si>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</si>
  <si>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</si>
  <si>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</si>
  <si>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</si>
  <si>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</si>
  <si>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</si>
  <si>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</si>
  <si>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</si>
  <si>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</si>
  <si>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</si>
  <si>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</si>
  <si>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</si>
  <si>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</si>
  <si>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</si>
  <si>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</si>
  <si>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</si>
  <si>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</si>
  <si>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</si>
  <si>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</si>
  <si>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</si>
  <si>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</si>
  <si>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</si>
  <si>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</si>
  <si>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</si>
  <si>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</si>
  <si>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</si>
  <si>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</si>
  <si>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</si>
  <si>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</si>
  <si>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</si>
  <si>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</si>
  <si>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</si>
  <si>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</si>
  <si>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</si>
  <si>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</si>
  <si>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</si>
  <si>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</si>
  <si>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</si>
  <si>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</si>
  <si>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</si>
  <si>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</si>
  <si>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</si>
  <si>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</si>
  <si>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</si>
  <si>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</si>
  <si>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</si>
  <si>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</si>
  <si>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</si>
  <si>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</si>
  <si>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</si>
  <si>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</si>
  <si>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</si>
  <si>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</si>
  <si>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</si>
  <si>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</si>
  <si>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</si>
  <si>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</si>
  <si>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</si>
  <si>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</si>
  <si>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</si>
  <si>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</si>
  <si>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</si>
  <si>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</si>
  <si>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</si>
  <si>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</si>
  <si>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</si>
  <si>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</si>
  <si>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</si>
  <si>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</si>
  <si>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</si>
  <si>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</si>
  <si>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</si>
  <si>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</si>
  <si>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</si>
  <si>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</si>
  <si>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</si>
  <si>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</si>
  <si>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</si>
  <si>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</si>
  <si>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</si>
  <si>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</si>
  <si>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</si>
  <si>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</si>
  <si>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</si>
  <si>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</si>
  <si>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</si>
  <si>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</si>
  <si>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</si>
  <si>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</si>
  <si>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</si>
  <si>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</si>
  <si>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</si>
  <si>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</si>
  <si>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</si>
  <si>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</si>
  <si>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</si>
  <si>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</si>
  <si>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</si>
  <si>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</si>
  <si>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</si>
  <si>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</si>
  <si>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</si>
  <si>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</si>
  <si>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</si>
  <si>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</si>
  <si>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</si>
  <si>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</si>
  <si>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</si>
  <si>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</si>
  <si>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</si>
  <si>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</si>
  <si>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</si>
  <si>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</si>
  <si>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</si>
  <si>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</si>
  <si>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</si>
  <si>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</si>
  <si>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</si>
  <si>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</si>
  <si>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</si>
  <si>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</si>
  <si>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</si>
  <si>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</si>
  <si>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</si>
  <si>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</si>
  <si>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</si>
  <si>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</si>
  <si>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</si>
  <si>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</si>
  <si>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</si>
  <si>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</si>
  <si>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</si>
  <si>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</si>
  <si>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</si>
  <si>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</si>
  <si>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</si>
  <si>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</si>
  <si>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</si>
  <si>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</si>
  <si>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</si>
  <si>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</si>
  <si>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</si>
  <si>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</si>
  <si>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</si>
  <si>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</si>
  <si>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</si>
  <si>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</si>
  <si>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</si>
  <si>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</si>
  <si>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</si>
  <si>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</si>
  <si>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</si>
  <si>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</si>
  <si>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</si>
  <si>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</si>
  <si>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</si>
  <si>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</si>
  <si>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</si>
  <si>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</si>
  <si>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</si>
  <si>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</si>
  <si>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</si>
  <si>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</si>
  <si>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</si>
  <si>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</si>
  <si>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</si>
  <si>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</si>
  <si>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</si>
  <si>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</si>
  <si>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</si>
  <si>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</si>
  <si>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</si>
  <si>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</si>
  <si>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</si>
  <si>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</si>
  <si>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</si>
  <si>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</si>
  <si>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</si>
  <si>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</si>
  <si>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</si>
  <si>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</si>
  <si>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</si>
  <si>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 xml:space="preserve">
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</si>
  <si>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</si>
  <si>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</si>
  <si>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</si>
  <si>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</si>
  <si>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</si>
  <si>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</si>
  <si>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</si>
  <si>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ASTURIAS, PRINCIPADO DE</t>
  </si>
  <si>
    <t>MADRID, COMUNIDAD DE</t>
  </si>
  <si>
    <t>MURCIA, REGION DE</t>
  </si>
  <si>
    <t>NAVARRA, COM. FORAL DE</t>
  </si>
  <si>
    <t xml:space="preserve">  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</si>
  <si>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</si>
  <si>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</si>
  <si>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</si>
  <si>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</si>
  <si>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</si>
  <si>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</si>
  <si>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</si>
  <si>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</si>
  <si>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</si>
  <si>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</si>
  <si>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</si>
  <si>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</si>
  <si>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Evolución 2021 / 2022</t>
  </si>
  <si>
    <t>2022 / 2023</t>
  </si>
  <si>
    <t>Evolución 2023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</si>
</sst>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3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6" fillId="2" borderId="4" xfId="0" applyFont="1" applyFill="1" applyBorder="1"/>
    <xf numFmtId="0" fontId="27" fillId="2" borderId="4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 wrapText="1"/>
    </xf>
    <xf numFmtId="3" fontId="28" fillId="0" borderId="5" xfId="0" applyNumberFormat="1" applyFont="1" applyBorder="1" applyAlignment="1">
      <alignment vertical="center"/>
    </xf>
    <xf numFmtId="164" fontId="28" fillId="0" borderId="5" xfId="0" applyNumberFormat="1" applyFont="1" applyBorder="1" applyAlignment="1">
      <alignment vertical="center"/>
    </xf>
    <xf numFmtId="0" fontId="25" fillId="3" borderId="6" xfId="0" applyFont="1" applyFill="1" applyBorder="1" applyAlignment="1">
      <alignment horizontal="left" vertical="center"/>
    </xf>
    <xf numFmtId="3" fontId="28" fillId="0" borderId="7" xfId="0" applyNumberFormat="1" applyFont="1" applyBorder="1" applyAlignment="1">
      <alignment vertical="center"/>
    </xf>
    <xf numFmtId="164" fontId="28" fillId="0" borderId="7" xfId="0" applyNumberFormat="1" applyFont="1" applyBorder="1" applyAlignment="1">
      <alignment vertical="center"/>
    </xf>
    <xf numFmtId="0" fontId="25" fillId="3" borderId="8" xfId="0" applyFont="1" applyFill="1" applyBorder="1" applyAlignment="1" applyProtection="1">
      <alignment horizontal="left" vertical="center" wrapText="1"/>
      <protection locked="0"/>
    </xf>
    <xf numFmtId="0" fontId="25" fillId="3" borderId="9" xfId="0" applyFont="1" applyFill="1" applyBorder="1" applyAlignment="1">
      <alignment horizontal="left" vertical="center" wrapText="1"/>
    </xf>
    <xf numFmtId="3" fontId="28" fillId="0" borderId="9" xfId="0" applyNumberFormat="1" applyFont="1" applyBorder="1" applyAlignment="1">
      <alignment vertical="center"/>
    </xf>
    <xf numFmtId="164" fontId="28" fillId="0" borderId="9" xfId="0" applyNumberFormat="1" applyFont="1" applyBorder="1" applyAlignment="1">
      <alignment vertical="center"/>
    </xf>
    <xf numFmtId="0" fontId="26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9" fillId="4" borderId="11" xfId="0" applyFont="1" applyFill="1" applyBorder="1" applyAlignment="1" applyProtection="1">
      <alignment horizontal="left" vertical="center" wrapText="1"/>
      <protection locked="0"/>
    </xf>
    <xf numFmtId="0" fontId="27" fillId="2" borderId="12" xfId="0" applyFont="1" applyFill="1" applyBorder="1" applyAlignment="1">
      <alignment horizontal="center" vertical="center"/>
    </xf>
    <xf numFmtId="3" fontId="29" fillId="4" borderId="11" xfId="0" applyNumberFormat="1" applyFont="1" applyFill="1" applyBorder="1" applyAlignment="1" applyProtection="1">
      <alignment vertical="center"/>
      <protection locked="0"/>
    </xf>
    <xf numFmtId="164" fontId="29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8" fillId="0" borderId="5" xfId="0" applyNumberFormat="1" applyFont="1" applyBorder="1" applyAlignment="1">
      <alignment horizontal="right" vertical="center"/>
    </xf>
    <xf numFmtId="164" fontId="29" fillId="4" borderId="11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15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horizontal="left" vertical="center" wrapText="1"/>
      <protection locked="0"/>
    </xf>
    <xf numFmtId="3" fontId="28" fillId="0" borderId="0" xfId="0" applyNumberFormat="1" applyFont="1" applyAlignment="1">
      <alignment vertical="center"/>
    </xf>
    <xf numFmtId="0" fontId="25" fillId="0" borderId="17" xfId="0" applyFont="1" applyBorder="1" applyAlignment="1" applyProtection="1">
      <alignment horizontal="left" vertical="center" wrapText="1"/>
      <protection locked="0"/>
    </xf>
    <xf numFmtId="0" fontId="25" fillId="0" borderId="18" xfId="0" applyFont="1" applyBorder="1" applyAlignment="1" applyProtection="1">
      <alignment horizontal="left" vertical="center" wrapText="1"/>
      <protection locked="0"/>
    </xf>
    <xf numFmtId="0" fontId="25" fillId="0" borderId="19" xfId="0" applyFont="1" applyBorder="1" applyAlignment="1" applyProtection="1">
      <alignment horizontal="left" vertical="center" wrapText="1"/>
      <protection locked="0"/>
    </xf>
    <xf numFmtId="0" fontId="25" fillId="0" borderId="11" xfId="0" applyFont="1" applyBorder="1" applyAlignment="1" applyProtection="1">
      <alignment horizontal="left" vertical="center" wrapText="1"/>
      <protection locked="0"/>
    </xf>
    <xf numFmtId="164" fontId="28" fillId="0" borderId="0" xfId="0" applyNumberFormat="1" applyFont="1" applyAlignment="1">
      <alignment vertical="center"/>
    </xf>
    <xf numFmtId="165" fontId="28" fillId="0" borderId="5" xfId="0" applyNumberFormat="1" applyFont="1" applyBorder="1" applyAlignment="1">
      <alignment vertical="center"/>
    </xf>
    <xf numFmtId="0" fontId="32" fillId="0" borderId="0" xfId="0" applyFont="1"/>
    <xf numFmtId="166" fontId="29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25" fillId="3" borderId="0" xfId="0" applyFont="1" applyFill="1" applyAlignment="1" applyProtection="1">
      <alignment horizontal="left" vertical="center" wrapText="1"/>
      <protection locked="0"/>
    </xf>
    <xf numFmtId="3" fontId="29" fillId="4" borderId="11" xfId="0" applyNumberFormat="1" applyFont="1" applyFill="1" applyBorder="1" applyAlignment="1" applyProtection="1">
      <alignment horizontal="right" vertical="center" wrapText="1"/>
      <protection locked="0"/>
    </xf>
    <xf numFmtId="3" fontId="33" fillId="0" borderId="5" xfId="0" applyNumberFormat="1" applyFont="1" applyBorder="1" applyAlignment="1">
      <alignment vertical="center"/>
    </xf>
    <xf numFmtId="0" fontId="25" fillId="0" borderId="0" xfId="1" applyFont="1" applyAlignment="1" applyProtection="1">
      <alignment horizontal="left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numRef>
              <c:f>'Resumen '!$B$14:$B$24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'!$D$14:$D$24</c:f>
              <c:numCache>
                <c:formatCode>#,##0</c:formatCode>
                <c:ptCount val="11"/>
                <c:pt idx="0">
                  <c:v>75820</c:v>
                </c:pt>
                <c:pt idx="1">
                  <c:v>73414</c:v>
                </c:pt>
                <c:pt idx="2">
                  <c:v>67189</c:v>
                </c:pt>
                <c:pt idx="3">
                  <c:v>64024</c:v>
                </c:pt>
                <c:pt idx="4">
                  <c:v>62241</c:v>
                </c:pt>
                <c:pt idx="5">
                  <c:v>62020</c:v>
                </c:pt>
                <c:pt idx="6">
                  <c:v>54960</c:v>
                </c:pt>
                <c:pt idx="7">
                  <c:v>57168</c:v>
                </c:pt>
                <c:pt idx="8">
                  <c:v>55123</c:v>
                </c:pt>
                <c:pt idx="9">
                  <c:v>52803</c:v>
                </c:pt>
                <c:pt idx="10">
                  <c:v>55146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F-4704-9C82-D31B5F201196}"/>
            </c:ext>
          </c:extLst>
        </c:ser>
        <c:ser>
          <c:idx val="1"/>
          <c:order val="1"/>
          <c:tx>
            <c:v>Divorcios no consensuados</c:v>
          </c:tx>
          <c:cat>
            <c:numRef>
              <c:f>'Resumen '!$B$14:$B$24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'!$E$14:$E$24</c:f>
              <c:numCache>
                <c:formatCode>#,##0</c:formatCode>
                <c:ptCount val="11"/>
                <c:pt idx="0">
                  <c:v>50626</c:v>
                </c:pt>
                <c:pt idx="1">
                  <c:v>49963</c:v>
                </c:pt>
                <c:pt idx="2">
                  <c:v>46830</c:v>
                </c:pt>
                <c:pt idx="3">
                  <c:v>45019</c:v>
                </c:pt>
                <c:pt idx="4">
                  <c:v>44433</c:v>
                </c:pt>
                <c:pt idx="5">
                  <c:v>42826</c:v>
                </c:pt>
                <c:pt idx="6">
                  <c:v>36090</c:v>
                </c:pt>
                <c:pt idx="7">
                  <c:v>36337</c:v>
                </c:pt>
                <c:pt idx="8">
                  <c:v>36250</c:v>
                </c:pt>
                <c:pt idx="9">
                  <c:v>36082</c:v>
                </c:pt>
                <c:pt idx="10">
                  <c:v>37080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F-4704-9C82-D31B5F20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  <c:majorUnit val="10000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Año 2024</a:t>
            </a:r>
          </a:p>
        </c:rich>
      </c:tx>
      <c:layout>
        <c:manualLayout>
          <c:xMode val="edge"/>
          <c:yMode val="edge"/>
          <c:x val="0.14150324869333697"/>
          <c:y val="2.9712163416898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20409924487594391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'!$D$50:$D$66</c:f>
              <c:numCache>
                <c:formatCode>#,##0.0</c:formatCode>
                <c:ptCount val="17"/>
                <c:pt idx="0">
                  <c:v>1.7043467432092576</c:v>
                </c:pt>
                <c:pt idx="1">
                  <c:v>1.479737583336971</c:v>
                </c:pt>
                <c:pt idx="2">
                  <c:v>0</c:v>
                </c:pt>
                <c:pt idx="3">
                  <c:v>1.6236823817472121</c:v>
                </c:pt>
                <c:pt idx="4">
                  <c:v>2.2333851776479237</c:v>
                </c:pt>
                <c:pt idx="5">
                  <c:v>1.6924740755283481</c:v>
                </c:pt>
                <c:pt idx="6">
                  <c:v>0.83623157259200853</c:v>
                </c:pt>
                <c:pt idx="7">
                  <c:v>1.4255621347888006</c:v>
                </c:pt>
                <c:pt idx="8">
                  <c:v>0.87366427652922141</c:v>
                </c:pt>
                <c:pt idx="9">
                  <c:v>2.0679471019131332</c:v>
                </c:pt>
                <c:pt idx="10">
                  <c:v>0.94815399158608149</c:v>
                </c:pt>
                <c:pt idx="11">
                  <c:v>0.73914391612490493</c:v>
                </c:pt>
                <c:pt idx="12">
                  <c:v>1.141346000752147</c:v>
                </c:pt>
                <c:pt idx="13">
                  <c:v>1.9126651586364483</c:v>
                </c:pt>
                <c:pt idx="14">
                  <c:v>0</c:v>
                </c:pt>
                <c:pt idx="15">
                  <c:v>0</c:v>
                </c:pt>
                <c:pt idx="16">
                  <c:v>3.0846679663401031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 Año 2024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0599238745178066E-2"/>
          <c:y val="0.20487506721622939"/>
          <c:w val="0.95107799671255644"/>
          <c:h val="0.43746142961332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TSJ'!$D$50:$D$66</c:f>
              <c:numCache>
                <c:formatCode>#,##0.0</c:formatCode>
                <c:ptCount val="17"/>
                <c:pt idx="0">
                  <c:v>81.92226679025832</c:v>
                </c:pt>
                <c:pt idx="1">
                  <c:v>59.485450850146229</c:v>
                </c:pt>
                <c:pt idx="2">
                  <c:v>74.286919856299377</c:v>
                </c:pt>
                <c:pt idx="3">
                  <c:v>63.080060530879194</c:v>
                </c:pt>
                <c:pt idx="4">
                  <c:v>89.871419548552453</c:v>
                </c:pt>
                <c:pt idx="5">
                  <c:v>51.451211896061778</c:v>
                </c:pt>
                <c:pt idx="6">
                  <c:v>59.874180597587802</c:v>
                </c:pt>
                <c:pt idx="7">
                  <c:v>65.100670822021883</c:v>
                </c:pt>
                <c:pt idx="8">
                  <c:v>53.430810968879953</c:v>
                </c:pt>
                <c:pt idx="9">
                  <c:v>74.333298554222978</c:v>
                </c:pt>
                <c:pt idx="10">
                  <c:v>64.75891762532936</c:v>
                </c:pt>
                <c:pt idx="11">
                  <c:v>64.342477898672982</c:v>
                </c:pt>
                <c:pt idx="12">
                  <c:v>61.233212940352686</c:v>
                </c:pt>
                <c:pt idx="13">
                  <c:v>71.788698954154697</c:v>
                </c:pt>
                <c:pt idx="14">
                  <c:v>46.732209696417542</c:v>
                </c:pt>
                <c:pt idx="15">
                  <c:v>53.732935191885389</c:v>
                </c:pt>
                <c:pt idx="16">
                  <c:v>53.364755817683779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Año 2024</a:t>
            </a:r>
          </a:p>
        </c:rich>
      </c:tx>
      <c:layout>
        <c:manualLayout>
          <c:xMode val="edge"/>
          <c:yMode val="edge"/>
          <c:x val="0.120632001419403"/>
          <c:y val="1.0039904886497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305381318860566E-2"/>
          <c:y val="0.17666666666666667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TSJ'!$D$50:$D$66</c:f>
              <c:numCache>
                <c:formatCode>#,##0.0</c:formatCode>
                <c:ptCount val="17"/>
                <c:pt idx="0">
                  <c:v>26.758243868385346</c:v>
                </c:pt>
                <c:pt idx="1">
                  <c:v>27.301158412567116</c:v>
                </c:pt>
                <c:pt idx="2">
                  <c:v>35.261524625123435</c:v>
                </c:pt>
                <c:pt idx="3">
                  <c:v>36.370485351137553</c:v>
                </c:pt>
                <c:pt idx="4">
                  <c:v>30.999386265753184</c:v>
                </c:pt>
                <c:pt idx="5">
                  <c:v>22.848400019632699</c:v>
                </c:pt>
                <c:pt idx="6">
                  <c:v>23.748976661613039</c:v>
                </c:pt>
                <c:pt idx="7">
                  <c:v>21.478469497484596</c:v>
                </c:pt>
                <c:pt idx="8">
                  <c:v>30.777944370300858</c:v>
                </c:pt>
                <c:pt idx="9">
                  <c:v>27.654092608311078</c:v>
                </c:pt>
                <c:pt idx="10">
                  <c:v>28.254988949265226</c:v>
                </c:pt>
                <c:pt idx="11">
                  <c:v>28.198340400165122</c:v>
                </c:pt>
                <c:pt idx="12">
                  <c:v>20.644095788604456</c:v>
                </c:pt>
                <c:pt idx="13">
                  <c:v>28.307444347819434</c:v>
                </c:pt>
                <c:pt idx="14">
                  <c:v>30.663405731403309</c:v>
                </c:pt>
                <c:pt idx="15">
                  <c:v>22.534614424667055</c:v>
                </c:pt>
                <c:pt idx="16">
                  <c:v>21.284208967746711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con'!$D$50:$D$66</c:f>
              <c:numCache>
                <c:formatCode>#,##0.0</c:formatCode>
                <c:ptCount val="17"/>
                <c:pt idx="0">
                  <c:v>72.207490353965554</c:v>
                </c:pt>
                <c:pt idx="1">
                  <c:v>45.058009412610772</c:v>
                </c:pt>
                <c:pt idx="2">
                  <c:v>40.808281307727128</c:v>
                </c:pt>
                <c:pt idx="3">
                  <c:v>59.670327529210049</c:v>
                </c:pt>
                <c:pt idx="4">
                  <c:v>86.029997042998019</c:v>
                </c:pt>
                <c:pt idx="5">
                  <c:v>46.712284484582412</c:v>
                </c:pt>
                <c:pt idx="6">
                  <c:v>37.755855502529187</c:v>
                </c:pt>
                <c:pt idx="7">
                  <c:v>61.774359174181356</c:v>
                </c:pt>
                <c:pt idx="8">
                  <c:v>45.742565335422803</c:v>
                </c:pt>
                <c:pt idx="9">
                  <c:v>63.185183723000364</c:v>
                </c:pt>
                <c:pt idx="10">
                  <c:v>47.692145776779896</c:v>
                </c:pt>
                <c:pt idx="11">
                  <c:v>49.37481359714365</c:v>
                </c:pt>
                <c:pt idx="12">
                  <c:v>57.909042713162066</c:v>
                </c:pt>
                <c:pt idx="13">
                  <c:v>80.268181157442953</c:v>
                </c:pt>
                <c:pt idx="14">
                  <c:v>82.407902903146393</c:v>
                </c:pt>
                <c:pt idx="15">
                  <c:v>50.366209929235929</c:v>
                </c:pt>
                <c:pt idx="16">
                  <c:v>38.8668163758853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cons'!$D$50:$D$66</c:f>
              <c:numCache>
                <c:formatCode>#,##0.0</c:formatCode>
                <c:ptCount val="17"/>
                <c:pt idx="0">
                  <c:v>58.175035501542659</c:v>
                </c:pt>
                <c:pt idx="1">
                  <c:v>36.993439583424276</c:v>
                </c:pt>
                <c:pt idx="2">
                  <c:v>35.558672304548637</c:v>
                </c:pt>
                <c:pt idx="3">
                  <c:v>57.721908671113397</c:v>
                </c:pt>
                <c:pt idx="4">
                  <c:v>75.399083597393911</c:v>
                </c:pt>
                <c:pt idx="5">
                  <c:v>39.603893367363348</c:v>
                </c:pt>
                <c:pt idx="6">
                  <c:v>32.362161859310731</c:v>
                </c:pt>
                <c:pt idx="7">
                  <c:v>39.488071133649775</c:v>
                </c:pt>
                <c:pt idx="8">
                  <c:v>50.310581409847018</c:v>
                </c:pt>
                <c:pt idx="9">
                  <c:v>47.073995847186225</c:v>
                </c:pt>
                <c:pt idx="10">
                  <c:v>53.381069726296388</c:v>
                </c:pt>
                <c:pt idx="11">
                  <c:v>39.396370729457438</c:v>
                </c:pt>
                <c:pt idx="12">
                  <c:v>36.836942174275549</c:v>
                </c:pt>
                <c:pt idx="13">
                  <c:v>52.024492314911392</c:v>
                </c:pt>
                <c:pt idx="14">
                  <c:v>63.980375420331903</c:v>
                </c:pt>
                <c:pt idx="15">
                  <c:v>37.617543601336635</c:v>
                </c:pt>
                <c:pt idx="16">
                  <c:v>28.687412086962958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04171570233226E-2"/>
          <c:y val="0.17646602231593089"/>
          <c:w val="0.88366225306174073"/>
          <c:h val="0.67583818838788645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numRef>
              <c:f>'Resumen '!$B$14:$B$24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'!$F$14:$F$24</c:f>
              <c:numCache>
                <c:formatCode>#,##0</c:formatCode>
                <c:ptCount val="11"/>
                <c:pt idx="0">
                  <c:v>4805</c:v>
                </c:pt>
                <c:pt idx="1">
                  <c:v>4619</c:v>
                </c:pt>
                <c:pt idx="2">
                  <c:v>3912</c:v>
                </c:pt>
                <c:pt idx="3">
                  <c:v>3687</c:v>
                </c:pt>
                <c:pt idx="4">
                  <c:v>3395</c:v>
                </c:pt>
                <c:pt idx="5">
                  <c:v>3210</c:v>
                </c:pt>
                <c:pt idx="6">
                  <c:v>2697</c:v>
                </c:pt>
                <c:pt idx="7">
                  <c:v>2687</c:v>
                </c:pt>
                <c:pt idx="8">
                  <c:v>2581</c:v>
                </c:pt>
                <c:pt idx="9">
                  <c:v>2369</c:v>
                </c:pt>
                <c:pt idx="10">
                  <c:v>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F-46B2-B277-370B286E5E06}"/>
            </c:ext>
          </c:extLst>
        </c:ser>
        <c:ser>
          <c:idx val="1"/>
          <c:order val="1"/>
          <c:tx>
            <c:v>Separaciones no consensuadas</c:v>
          </c:tx>
          <c:cat>
            <c:numRef>
              <c:f>'Resumen '!$B$14:$B$24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'!$G$14:$G$24</c:f>
              <c:numCache>
                <c:formatCode>#,##0</c:formatCode>
                <c:ptCount val="11"/>
                <c:pt idx="0">
                  <c:v>2240</c:v>
                </c:pt>
                <c:pt idx="1">
                  <c:v>1980</c:v>
                </c:pt>
                <c:pt idx="2">
                  <c:v>1928</c:v>
                </c:pt>
                <c:pt idx="3">
                  <c:v>1761</c:v>
                </c:pt>
                <c:pt idx="4">
                  <c:v>1635</c:v>
                </c:pt>
                <c:pt idx="5">
                  <c:v>1511</c:v>
                </c:pt>
                <c:pt idx="6">
                  <c:v>1235</c:v>
                </c:pt>
                <c:pt idx="7">
                  <c:v>1187</c:v>
                </c:pt>
                <c:pt idx="8">
                  <c:v>1174</c:v>
                </c:pt>
                <c:pt idx="9">
                  <c:v>1039</c:v>
                </c:pt>
                <c:pt idx="10">
                  <c:v>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F-46B2-B277-370B286E5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08203883880074E-2"/>
          <c:y val="0.1280155341083932"/>
          <c:w val="0.88643671051692552"/>
          <c:h val="0.77339158623980775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numRef>
              <c:f>'Resumen '!$B$36:$B$46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'!$C$36:$C$46</c:f>
              <c:numCache>
                <c:formatCode>#,##0</c:formatCode>
                <c:ptCount val="11"/>
                <c:pt idx="0">
                  <c:v>9110</c:v>
                </c:pt>
                <c:pt idx="1">
                  <c:v>9805</c:v>
                </c:pt>
                <c:pt idx="2">
                  <c:v>10214</c:v>
                </c:pt>
                <c:pt idx="3">
                  <c:v>10617</c:v>
                </c:pt>
                <c:pt idx="4">
                  <c:v>11366</c:v>
                </c:pt>
                <c:pt idx="5">
                  <c:v>12166</c:v>
                </c:pt>
                <c:pt idx="6">
                  <c:v>11329</c:v>
                </c:pt>
                <c:pt idx="7">
                  <c:v>12955</c:v>
                </c:pt>
                <c:pt idx="8">
                  <c:v>12686</c:v>
                </c:pt>
                <c:pt idx="9">
                  <c:v>12485</c:v>
                </c:pt>
                <c:pt idx="10">
                  <c:v>13045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9-4DA7-9778-B60C56DBB6CD}"/>
            </c:ext>
          </c:extLst>
        </c:ser>
        <c:ser>
          <c:idx val="1"/>
          <c:order val="1"/>
          <c:tx>
            <c:v>Modificación medidas no consensuadas</c:v>
          </c:tx>
          <c:cat>
            <c:numRef>
              <c:f>'Resumen '!$B$36:$B$46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'!$D$36:$D$46</c:f>
              <c:numCache>
                <c:formatCode>#,##0</c:formatCode>
                <c:ptCount val="11"/>
                <c:pt idx="0">
                  <c:v>33188</c:v>
                </c:pt>
                <c:pt idx="1">
                  <c:v>34248</c:v>
                </c:pt>
                <c:pt idx="2">
                  <c:v>34017</c:v>
                </c:pt>
                <c:pt idx="3">
                  <c:v>34099</c:v>
                </c:pt>
                <c:pt idx="4">
                  <c:v>33666</c:v>
                </c:pt>
                <c:pt idx="5">
                  <c:v>34949</c:v>
                </c:pt>
                <c:pt idx="6">
                  <c:v>30070</c:v>
                </c:pt>
                <c:pt idx="7">
                  <c:v>32162</c:v>
                </c:pt>
                <c:pt idx="8">
                  <c:v>32247</c:v>
                </c:pt>
                <c:pt idx="9">
                  <c:v>31548</c:v>
                </c:pt>
                <c:pt idx="10">
                  <c:v>32423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9-4DA7-9778-B60C56DB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5.8163274652623276E-2"/>
          <c:y val="3.5812687712929316E-2"/>
          <c:w val="0.89999991985734606"/>
          <c:h val="7.8927861290066015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numRef>
              <c:f>'Resumen '!$B$36:$B$46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'!$E$36:$E$46</c:f>
              <c:numCache>
                <c:formatCode>#,##0</c:formatCode>
                <c:ptCount val="11"/>
                <c:pt idx="0">
                  <c:v>16502</c:v>
                </c:pt>
                <c:pt idx="1">
                  <c:v>17932</c:v>
                </c:pt>
                <c:pt idx="2">
                  <c:v>18225</c:v>
                </c:pt>
                <c:pt idx="3">
                  <c:v>18492</c:v>
                </c:pt>
                <c:pt idx="4">
                  <c:v>19281</c:v>
                </c:pt>
                <c:pt idx="5">
                  <c:v>19716</c:v>
                </c:pt>
                <c:pt idx="6">
                  <c:v>21236</c:v>
                </c:pt>
                <c:pt idx="7">
                  <c:v>24032</c:v>
                </c:pt>
                <c:pt idx="8">
                  <c:v>22077</c:v>
                </c:pt>
                <c:pt idx="9">
                  <c:v>22273</c:v>
                </c:pt>
                <c:pt idx="10">
                  <c:v>23144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5-4260-AD48-10166B13EA4D}"/>
            </c:ext>
          </c:extLst>
        </c:ser>
        <c:ser>
          <c:idx val="1"/>
          <c:order val="1"/>
          <c:tx>
            <c:v>Guardia custodia alimentos no consensuada</c:v>
          </c:tx>
          <c:cat>
            <c:numRef>
              <c:f>'Resumen '!$B$36:$B$46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'Resumen '!$F$36:$F$46</c:f>
              <c:numCache>
                <c:formatCode>#,##0</c:formatCode>
                <c:ptCount val="11"/>
                <c:pt idx="0">
                  <c:v>28114</c:v>
                </c:pt>
                <c:pt idx="1">
                  <c:v>28104</c:v>
                </c:pt>
                <c:pt idx="2">
                  <c:v>28398</c:v>
                </c:pt>
                <c:pt idx="3">
                  <c:v>28011</c:v>
                </c:pt>
                <c:pt idx="4">
                  <c:v>28188</c:v>
                </c:pt>
                <c:pt idx="5">
                  <c:v>28364</c:v>
                </c:pt>
                <c:pt idx="6">
                  <c:v>25184</c:v>
                </c:pt>
                <c:pt idx="7">
                  <c:v>26548</c:v>
                </c:pt>
                <c:pt idx="8">
                  <c:v>26466</c:v>
                </c:pt>
                <c:pt idx="9">
                  <c:v>27280</c:v>
                </c:pt>
                <c:pt idx="10">
                  <c:v>28506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5-4260-AD48-10166B13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Año 2024</a:t>
            </a:r>
          </a:p>
        </c:rich>
      </c:tx>
      <c:layout>
        <c:manualLayout>
          <c:xMode val="edge"/>
          <c:yMode val="edge"/>
          <c:x val="0.12331010400619388"/>
          <c:y val="2.99723503674229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427967562787268E-2"/>
          <c:y val="0.18179800088606365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demandas disolución'!$D$50:$D$66</c:f>
              <c:strCache>
                <c:ptCount val="17"/>
                <c:pt idx="0">
                  <c:v>211,6</c:v>
                </c:pt>
                <c:pt idx="1">
                  <c:v>184,4</c:v>
                </c:pt>
                <c:pt idx="2">
                  <c:v>192,2</c:v>
                </c:pt>
                <c:pt idx="3">
                  <c:v>219,9</c:v>
                </c:pt>
                <c:pt idx="4">
                  <c:v>236,4</c:v>
                </c:pt>
                <c:pt idx="5">
                  <c:v>187,9</c:v>
                </c:pt>
                <c:pt idx="6">
                  <c:v>169,7</c:v>
                </c:pt>
                <c:pt idx="7">
                  <c:v>204,6</c:v>
                </c:pt>
                <c:pt idx="8">
                  <c:v>193,3</c:v>
                </c:pt>
                <c:pt idx="9">
                  <c:v>221,9</c:v>
                </c:pt>
                <c:pt idx="10">
                  <c:v>180,3</c:v>
                </c:pt>
                <c:pt idx="11">
                  <c:v>195,2</c:v>
                </c:pt>
                <c:pt idx="12">
                  <c:v>181,2</c:v>
                </c:pt>
                <c:pt idx="13">
                  <c:v>212,3</c:v>
                </c:pt>
                <c:pt idx="14">
                  <c:v>194,9</c:v>
                </c:pt>
                <c:pt idx="15">
                  <c:v>168,1</c:v>
                </c:pt>
                <c:pt idx="16">
                  <c:v>206,7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disolución'!$D$50:$D$66</c:f>
              <c:numCache>
                <c:formatCode>#,##0.0</c:formatCode>
                <c:ptCount val="17"/>
                <c:pt idx="0">
                  <c:v>211.56896419828203</c:v>
                </c:pt>
                <c:pt idx="1">
                  <c:v>184.38808058529875</c:v>
                </c:pt>
                <c:pt idx="2">
                  <c:v>192.23031874469132</c:v>
                </c:pt>
                <c:pt idx="3">
                  <c:v>219.8510680966516</c:v>
                </c:pt>
                <c:pt idx="4">
                  <c:v>236.43140416394021</c:v>
                </c:pt>
                <c:pt idx="5">
                  <c:v>187.92616846408589</c:v>
                </c:pt>
                <c:pt idx="6">
                  <c:v>169.73332477111813</c:v>
                </c:pt>
                <c:pt idx="7">
                  <c:v>204.55392009612495</c:v>
                </c:pt>
                <c:pt idx="8">
                  <c:v>193.27625984674623</c:v>
                </c:pt>
                <c:pt idx="9">
                  <c:v>221.93183218419745</c:v>
                </c:pt>
                <c:pt idx="10">
                  <c:v>180.30835479296789</c:v>
                </c:pt>
                <c:pt idx="11">
                  <c:v>195.1686770015809</c:v>
                </c:pt>
                <c:pt idx="12">
                  <c:v>181.23930128913079</c:v>
                </c:pt>
                <c:pt idx="13">
                  <c:v>212.27730526326636</c:v>
                </c:pt>
                <c:pt idx="14">
                  <c:v>194.882475453734</c:v>
                </c:pt>
                <c:pt idx="15">
                  <c:v>168.06995241696845</c:v>
                </c:pt>
                <c:pt idx="16">
                  <c:v>206.66350154997627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 Año 2024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3844011848914488E-2"/>
          <c:y val="0.21103434264712984"/>
          <c:w val="0.95079427374417314"/>
          <c:h val="0.444406532516768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TSJ'!$D$50:$D$66</c:f>
              <c:numCache>
                <c:formatCode>#,##0.0</c:formatCode>
                <c:ptCount val="17"/>
                <c:pt idx="0">
                  <c:v>3.1132733842622438</c:v>
                </c:pt>
                <c:pt idx="1">
                  <c:v>1.4057507041701225</c:v>
                </c:pt>
                <c:pt idx="2">
                  <c:v>1.2876399441758559</c:v>
                </c:pt>
                <c:pt idx="3">
                  <c:v>0.89302530996096663</c:v>
                </c:pt>
                <c:pt idx="4">
                  <c:v>1.6527050314594636</c:v>
                </c:pt>
                <c:pt idx="5">
                  <c:v>3.2157007435038611</c:v>
                </c:pt>
                <c:pt idx="6">
                  <c:v>1.379782094776814</c:v>
                </c:pt>
                <c:pt idx="7">
                  <c:v>2.2333806778357879</c:v>
                </c:pt>
                <c:pt idx="8">
                  <c:v>1.3853819242106225</c:v>
                </c:pt>
                <c:pt idx="9">
                  <c:v>2.5191355605123622</c:v>
                </c:pt>
                <c:pt idx="10">
                  <c:v>3.6978005671857179</c:v>
                </c:pt>
                <c:pt idx="11">
                  <c:v>1.5891594196685457</c:v>
                </c:pt>
                <c:pt idx="12">
                  <c:v>1.6264180510718096</c:v>
                </c:pt>
                <c:pt idx="13">
                  <c:v>3.0602642538183171</c:v>
                </c:pt>
                <c:pt idx="14">
                  <c:v>3.6855054965628979</c:v>
                </c:pt>
                <c:pt idx="15">
                  <c:v>1.3018004348911245</c:v>
                </c:pt>
                <c:pt idx="16">
                  <c:v>3.0846679663401031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Año 2024</a:t>
            </a:r>
          </a:p>
        </c:rich>
      </c:tx>
      <c:layout>
        <c:manualLayout>
          <c:xMode val="edge"/>
          <c:yMode val="edge"/>
          <c:x val="0.10470889315419066"/>
          <c:y val="2.5396825396825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523534186281982E-2"/>
          <c:y val="0.18519785026871641"/>
          <c:w val="0.92309372375798793"/>
          <c:h val="0.491490724676364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TSJ'!$D$50:$D$66</c:f>
              <c:numCache>
                <c:formatCode>#,##0.0</c:formatCode>
                <c:ptCount val="17"/>
                <c:pt idx="0">
                  <c:v>4.9198809320640571</c:v>
                </c:pt>
                <c:pt idx="1">
                  <c:v>4.4392127500109124</c:v>
                </c:pt>
                <c:pt idx="2">
                  <c:v>5.9429535885039506</c:v>
                </c:pt>
                <c:pt idx="3">
                  <c:v>4.7898630261542756</c:v>
                </c:pt>
                <c:pt idx="4">
                  <c:v>5.0921182050372664</c:v>
                </c:pt>
                <c:pt idx="5">
                  <c:v>1.861721483081183</c:v>
                </c:pt>
                <c:pt idx="6">
                  <c:v>4.6410852278856467</c:v>
                </c:pt>
                <c:pt idx="7">
                  <c:v>3.9915739774086418</c:v>
                </c:pt>
                <c:pt idx="8">
                  <c:v>5.1421383132862744</c:v>
                </c:pt>
                <c:pt idx="9">
                  <c:v>5.4518605414073509</c:v>
                </c:pt>
                <c:pt idx="10">
                  <c:v>9.1970937183849912</c:v>
                </c:pt>
                <c:pt idx="11">
                  <c:v>3.6957195806245249</c:v>
                </c:pt>
                <c:pt idx="12">
                  <c:v>4.3941821028957664</c:v>
                </c:pt>
                <c:pt idx="13">
                  <c:v>5.9930174970608707</c:v>
                </c:pt>
                <c:pt idx="14">
                  <c:v>6.0442290143631521</c:v>
                </c:pt>
                <c:pt idx="15">
                  <c:v>3.1422769118061629</c:v>
                </c:pt>
                <c:pt idx="16">
                  <c:v>3.3931347629741131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2024</a:t>
            </a:r>
          </a:p>
        </c:rich>
      </c:tx>
      <c:layout>
        <c:manualLayout>
          <c:xMode val="edge"/>
          <c:yMode val="edge"/>
          <c:x val="0.10580829756795422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TSJ'!$D$50:$D$66</c:f>
              <c:numCache>
                <c:formatCode>#,##0.0</c:formatCode>
                <c:ptCount val="17"/>
                <c:pt idx="0">
                  <c:v>96.409214107537011</c:v>
                </c:pt>
                <c:pt idx="1">
                  <c:v>60.669240916815816</c:v>
                </c:pt>
                <c:pt idx="2">
                  <c:v>67.353474003044781</c:v>
                </c:pt>
                <c:pt idx="3">
                  <c:v>64.460190555364321</c:v>
                </c:pt>
                <c:pt idx="4">
                  <c:v>99.206969591120767</c:v>
                </c:pt>
                <c:pt idx="5">
                  <c:v>68.545200058898089</c:v>
                </c:pt>
                <c:pt idx="6">
                  <c:v>61.212151113735018</c:v>
                </c:pt>
                <c:pt idx="7">
                  <c:v>83.015234982534494</c:v>
                </c:pt>
                <c:pt idx="8">
                  <c:v>59.296842539861871</c:v>
                </c:pt>
                <c:pt idx="9">
                  <c:v>83.150273016016243</c:v>
                </c:pt>
                <c:pt idx="10">
                  <c:v>65.801887016074062</c:v>
                </c:pt>
                <c:pt idx="11">
                  <c:v>79.494928179233526</c:v>
                </c:pt>
                <c:pt idx="12">
                  <c:v>71.562394247159617</c:v>
                </c:pt>
                <c:pt idx="13">
                  <c:v>95.952035458261818</c:v>
                </c:pt>
                <c:pt idx="14">
                  <c:v>66.339098938132153</c:v>
                </c:pt>
                <c:pt idx="15">
                  <c:v>54.944956286439186</c:v>
                </c:pt>
                <c:pt idx="16">
                  <c:v>77.116699158502584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2024</a:t>
            </a:r>
          </a:p>
        </c:rich>
      </c:tx>
      <c:layout>
        <c:manualLayout>
          <c:xMode val="edge"/>
          <c:yMode val="edge"/>
          <c:x val="0.10524347780309697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7187665345208218E-2"/>
          <c:y val="0.20616352201257862"/>
          <c:w val="0.95089575074218002"/>
          <c:h val="0.43392363690387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TSJ'!$D$50:$D$66</c:f>
              <c:numCache>
                <c:formatCode>#,##0.0</c:formatCode>
                <c:ptCount val="17"/>
                <c:pt idx="0">
                  <c:v>105.612686520867</c:v>
                </c:pt>
                <c:pt idx="1">
                  <c:v>117.41717723778866</c:v>
                </c:pt>
                <c:pt idx="2">
                  <c:v>117.07618569352783</c:v>
                </c:pt>
                <c:pt idx="3">
                  <c:v>145.0760208091134</c:v>
                </c:pt>
                <c:pt idx="4">
                  <c:v>127.52629364369645</c:v>
                </c:pt>
                <c:pt idx="5">
                  <c:v>113.39576306039932</c:v>
                </c:pt>
                <c:pt idx="6">
                  <c:v>101.76938238444743</c:v>
                </c:pt>
                <c:pt idx="7">
                  <c:v>112.8570023374467</c:v>
                </c:pt>
                <c:pt idx="8">
                  <c:v>124.63444950601151</c:v>
                </c:pt>
                <c:pt idx="9">
                  <c:v>126.38916696510903</c:v>
                </c:pt>
                <c:pt idx="10">
                  <c:v>101.45247709971072</c:v>
                </c:pt>
                <c:pt idx="11">
                  <c:v>109.87374313196712</c:v>
                </c:pt>
                <c:pt idx="12">
                  <c:v>99.396969840502607</c:v>
                </c:pt>
                <c:pt idx="13">
                  <c:v>104.94156170385313</c:v>
                </c:pt>
                <c:pt idx="14">
                  <c:v>117.05165457083761</c:v>
                </c:pt>
                <c:pt idx="15">
                  <c:v>108.094325766132</c:v>
                </c:pt>
                <c:pt idx="16">
                  <c:v>121.53591787380006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793750</xdr:colOff>
      <xdr:row>9</xdr:row>
      <xdr:rowOff>12700</xdr:rowOff>
    </xdr:from>
    <xdr:to>
      <xdr:col>17</xdr:col>
      <xdr:colOff>381000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93750" y="1727200"/>
          <a:ext cx="13716000" cy="33020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180975</xdr:rowOff>
    </xdr:from>
    <xdr:to>
      <xdr:col>24</xdr:col>
      <xdr:colOff>92075</xdr:colOff>
      <xdr:row>1</xdr:row>
      <xdr:rowOff>758825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3825" y="180975"/>
          <a:ext cx="14658975" cy="790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19049</xdr:colOff>
      <xdr:row>48</xdr:row>
      <xdr:rowOff>476250</xdr:rowOff>
    </xdr:from>
    <xdr:to>
      <xdr:col>18</xdr:col>
      <xdr:colOff>19049</xdr:colOff>
      <xdr:row>64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19</xdr:col>
      <xdr:colOff>38100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7272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38101</xdr:colOff>
      <xdr:row>0</xdr:row>
      <xdr:rowOff>180975</xdr:rowOff>
    </xdr:from>
    <xdr:to>
      <xdr:col>23</xdr:col>
      <xdr:colOff>781051</xdr:colOff>
      <xdr:row>1</xdr:row>
      <xdr:rowOff>759139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2E55D38-FA5C-4E68-915A-B93A78EC11AB}"/>
            </a:ext>
          </a:extLst>
        </xdr:cNvPr>
        <xdr:cNvSpPr/>
      </xdr:nvSpPr>
      <xdr:spPr>
        <a:xfrm>
          <a:off x="123826" y="180975"/>
          <a:ext cx="14535150" cy="78771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9526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F0644-75C5-4B4C-9840-4E3FF0C10D08}"/>
            </a:ext>
          </a:extLst>
        </xdr:cNvPr>
        <xdr:cNvSpPr/>
      </xdr:nvSpPr>
      <xdr:spPr>
        <a:xfrm flipH="1">
          <a:off x="15497175" y="219075"/>
          <a:ext cx="828676" cy="285749"/>
        </a:xfrm>
        <a:prstGeom prst="homePlate">
          <a:avLst>
            <a:gd name="adj" fmla="val 6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24</xdr:col>
      <xdr:colOff>53975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3" y="219075"/>
          <a:ext cx="146416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4</xdr:col>
      <xdr:colOff>809626</xdr:colOff>
      <xdr:row>48</xdr:row>
      <xdr:rowOff>485776</xdr:rowOff>
    </xdr:from>
    <xdr:to>
      <xdr:col>17</xdr:col>
      <xdr:colOff>790575</xdr:colOff>
      <xdr:row>65</xdr:row>
      <xdr:rowOff>28576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18</xdr:col>
      <xdr:colOff>819149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771525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FD298-C96B-4D7D-820B-7FB8D30E2665}"/>
            </a:ext>
          </a:extLst>
        </xdr:cNvPr>
        <xdr:cNvSpPr/>
      </xdr:nvSpPr>
      <xdr:spPr>
        <a:xfrm flipH="1">
          <a:off x="15487650" y="219075"/>
          <a:ext cx="7715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24</xdr:col>
      <xdr:colOff>15875</xdr:colOff>
      <xdr:row>2</xdr:row>
      <xdr:rowOff>58016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19075"/>
          <a:ext cx="146685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9525</xdr:rowOff>
    </xdr:from>
    <xdr:to>
      <xdr:col>17</xdr:col>
      <xdr:colOff>790575</xdr:colOff>
      <xdr:row>65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3174</xdr:colOff>
      <xdr:row>43</xdr:row>
      <xdr:rowOff>82550</xdr:rowOff>
    </xdr:from>
    <xdr:to>
      <xdr:col>13</xdr:col>
      <xdr:colOff>0</xdr:colOff>
      <xdr:row>47</xdr:row>
      <xdr:rowOff>130175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73024" y="10337800"/>
          <a:ext cx="11388726" cy="7080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0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8EEC6-905C-4D29-9B56-0EAA85C8F0B6}"/>
            </a:ext>
          </a:extLst>
        </xdr:cNvPr>
        <xdr:cNvSpPr/>
      </xdr:nvSpPr>
      <xdr:spPr>
        <a:xfrm flipH="1">
          <a:off x="15563850" y="219075"/>
          <a:ext cx="8191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23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15</xdr:col>
      <xdr:colOff>15875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949324</xdr:colOff>
      <xdr:row>3</xdr:row>
      <xdr:rowOff>396875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15</xdr:col>
      <xdr:colOff>0</xdr:colOff>
      <xdr:row>1</xdr:row>
      <xdr:rowOff>0</xdr:rowOff>
    </xdr:from>
    <xdr:to>
      <xdr:col>15</xdr:col>
      <xdr:colOff>824949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51D1A-7DBA-4990-9B26-583DB0198C39}"/>
            </a:ext>
          </a:extLst>
        </xdr:cNvPr>
        <xdr:cNvSpPr/>
      </xdr:nvSpPr>
      <xdr:spPr>
        <a:xfrm flipH="1">
          <a:off x="15256565" y="215348"/>
          <a:ext cx="824949" cy="285749"/>
        </a:xfrm>
        <a:prstGeom prst="homePlate">
          <a:avLst>
            <a:gd name="adj" fmla="val 6429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40309</xdr:colOff>
      <xdr:row>1</xdr:row>
      <xdr:rowOff>3497</xdr:rowOff>
    </xdr:from>
    <xdr:to>
      <xdr:col>15</xdr:col>
      <xdr:colOff>53009</xdr:colOff>
      <xdr:row>3</xdr:row>
      <xdr:rowOff>73347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1C05E25-B37A-8B9E-AE61-95B2B17B7587}"/>
            </a:ext>
          </a:extLst>
        </xdr:cNvPr>
        <xdr:cNvSpPr/>
      </xdr:nvSpPr>
      <xdr:spPr>
        <a:xfrm>
          <a:off x="233570" y="224367"/>
          <a:ext cx="15169552" cy="8089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74180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549275</xdr:colOff>
      <xdr:row>3</xdr:row>
      <xdr:rowOff>396875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5</xdr:row>
      <xdr:rowOff>600076</xdr:rowOff>
    </xdr:from>
    <xdr:to>
      <xdr:col>17</xdr:col>
      <xdr:colOff>904875</xdr:colOff>
      <xdr:row>16</xdr:row>
      <xdr:rowOff>76201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64387915-A666-4707-98AE-1357E9682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17</xdr:row>
      <xdr:rowOff>161925</xdr:rowOff>
    </xdr:from>
    <xdr:to>
      <xdr:col>17</xdr:col>
      <xdr:colOff>971550</xdr:colOff>
      <xdr:row>27</xdr:row>
      <xdr:rowOff>781050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17A8B8-3E0B-45C3-8952-26EB6D8D5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247650</xdr:colOff>
      <xdr:row>29</xdr:row>
      <xdr:rowOff>38101</xdr:rowOff>
    </xdr:from>
    <xdr:to>
      <xdr:col>17</xdr:col>
      <xdr:colOff>990599</xdr:colOff>
      <xdr:row>41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C8FA06-8E9D-4E3A-A7B1-29F75B60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257175</xdr:colOff>
      <xdr:row>43</xdr:row>
      <xdr:rowOff>114301</xdr:rowOff>
    </xdr:from>
    <xdr:to>
      <xdr:col>17</xdr:col>
      <xdr:colOff>1047751</xdr:colOff>
      <xdr:row>56</xdr:row>
      <xdr:rowOff>114300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B0D4E62-5C25-4284-9CA8-98A29D3F4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53DA4103-F6EC-4ACD-8AAA-7F24F8816AAF}"/>
            </a:ext>
          </a:extLst>
        </xdr:cNvPr>
        <xdr:cNvSpPr/>
      </xdr:nvSpPr>
      <xdr:spPr>
        <a:xfrm>
          <a:off x="276225" y="180974"/>
          <a:ext cx="15725775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7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D41BEB-76F2-423F-9725-9DF955D105A8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24</xdr:col>
      <xdr:colOff>53975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464945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5</xdr:col>
      <xdr:colOff>9525</xdr:colOff>
      <xdr:row>48</xdr:row>
      <xdr:rowOff>476249</xdr:rowOff>
    </xdr:from>
    <xdr:to>
      <xdr:col>22</xdr:col>
      <xdr:colOff>790575</xdr:colOff>
      <xdr:row>65</xdr:row>
      <xdr:rowOff>95250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44</xdr:row>
      <xdr:rowOff>133350</xdr:rowOff>
    </xdr:from>
    <xdr:to>
      <xdr:col>22</xdr:col>
      <xdr:colOff>781050</xdr:colOff>
      <xdr:row>46</xdr:row>
      <xdr:rowOff>142875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57175" y="10544175"/>
          <a:ext cx="154686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25</xdr:col>
      <xdr:colOff>9526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5BAA3-1830-4182-B7AA-EED34B67EAFE}"/>
            </a:ext>
          </a:extLst>
        </xdr:cNvPr>
        <xdr:cNvSpPr/>
      </xdr:nvSpPr>
      <xdr:spPr>
        <a:xfrm flipH="1">
          <a:off x="15630525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25</xdr:col>
      <xdr:colOff>20516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1" y="238125"/>
          <a:ext cx="14639924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4</xdr:col>
      <xdr:colOff>437306</xdr:colOff>
      <xdr:row>49</xdr:row>
      <xdr:rowOff>1909</xdr:rowOff>
    </xdr:from>
    <xdr:to>
      <xdr:col>22</xdr:col>
      <xdr:colOff>793749</xdr:colOff>
      <xdr:row>66</xdr:row>
      <xdr:rowOff>170089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171449</xdr:colOff>
      <xdr:row>45</xdr:row>
      <xdr:rowOff>0</xdr:rowOff>
    </xdr:from>
    <xdr:to>
      <xdr:col>19</xdr:col>
      <xdr:colOff>66675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9" y="10182225"/>
          <a:ext cx="1471612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25</xdr:col>
      <xdr:colOff>273118</xdr:colOff>
      <xdr:row>1</xdr:row>
      <xdr:rowOff>34139</xdr:rowOff>
    </xdr:from>
    <xdr:to>
      <xdr:col>26</xdr:col>
      <xdr:colOff>253863</xdr:colOff>
      <xdr:row>1</xdr:row>
      <xdr:rowOff>319888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06782-47C1-49BA-B87A-0C30302010EA}"/>
            </a:ext>
          </a:extLst>
        </xdr:cNvPr>
        <xdr:cNvSpPr/>
      </xdr:nvSpPr>
      <xdr:spPr>
        <a:xfrm flipH="1">
          <a:off x="15076129" y="273117"/>
          <a:ext cx="8001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23</xdr:col>
      <xdr:colOff>288471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3434" y="190499"/>
          <a:ext cx="146693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4</xdr:col>
      <xdr:colOff>261256</xdr:colOff>
      <xdr:row>48</xdr:row>
      <xdr:rowOff>466725</xdr:rowOff>
    </xdr:from>
    <xdr:to>
      <xdr:col>18</xdr:col>
      <xdr:colOff>571500</xdr:colOff>
      <xdr:row>66</xdr:row>
      <xdr:rowOff>18143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104774</xdr:colOff>
      <xdr:row>45</xdr:row>
      <xdr:rowOff>0</xdr:rowOff>
    </xdr:from>
    <xdr:to>
      <xdr:col>19</xdr:col>
      <xdr:colOff>0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4" y="10144125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22</xdr:col>
      <xdr:colOff>809625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193AB-4875-4139-BB17-1C24D2709F7E}"/>
            </a:ext>
          </a:extLst>
        </xdr:cNvPr>
        <xdr:cNvSpPr/>
      </xdr:nvSpPr>
      <xdr:spPr>
        <a:xfrm flipH="1">
          <a:off x="15611475" y="20955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37234</xdr:colOff>
      <xdr:row>0</xdr:row>
      <xdr:rowOff>198294</xdr:rowOff>
    </xdr:from>
    <xdr:to>
      <xdr:col>24</xdr:col>
      <xdr:colOff>16080</xdr:colOff>
      <xdr:row>1</xdr:row>
      <xdr:rowOff>419101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51534" y="198294"/>
          <a:ext cx="146122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5</xdr:col>
      <xdr:colOff>9525</xdr:colOff>
      <xdr:row>49</xdr:row>
      <xdr:rowOff>19051</xdr:rowOff>
    </xdr:from>
    <xdr:to>
      <xdr:col>18</xdr:col>
      <xdr:colOff>19050</xdr:colOff>
      <xdr:row>64</xdr:row>
      <xdr:rowOff>76201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18</xdr:col>
      <xdr:colOff>809625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9" y="10058400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0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B167A-ADEB-4E52-A1B1-EA86C02B06AA}"/>
            </a:ext>
          </a:extLst>
        </xdr:cNvPr>
        <xdr:cNvSpPr/>
      </xdr:nvSpPr>
      <xdr:spPr>
        <a:xfrm flipH="1">
          <a:off x="15563850" y="200025"/>
          <a:ext cx="819150" cy="285749"/>
        </a:xfrm>
        <a:prstGeom prst="homePlate">
          <a:avLst>
            <a:gd name="adj" fmla="val 66036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8661</xdr:colOff>
      <xdr:row>1</xdr:row>
      <xdr:rowOff>8659</xdr:rowOff>
    </xdr:from>
    <xdr:to>
      <xdr:col>23</xdr:col>
      <xdr:colOff>746322</xdr:colOff>
      <xdr:row>1</xdr:row>
      <xdr:rowOff>435841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1" y="227734"/>
          <a:ext cx="1460269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28576</xdr:rowOff>
    </xdr:from>
    <xdr:to>
      <xdr:col>17</xdr:col>
      <xdr:colOff>800100</xdr:colOff>
      <xdr:row>65</xdr:row>
      <xdr:rowOff>9526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95249</xdr:colOff>
      <xdr:row>45</xdr:row>
      <xdr:rowOff>0</xdr:rowOff>
    </xdr:from>
    <xdr:to>
      <xdr:col>19</xdr:col>
      <xdr:colOff>28575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9" y="10058400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95250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0E83C-9B15-4773-A47F-7ACF057CF84F}"/>
            </a:ext>
          </a:extLst>
        </xdr:cNvPr>
        <xdr:cNvSpPr/>
      </xdr:nvSpPr>
      <xdr:spPr>
        <a:xfrm flipH="1">
          <a:off x="15592425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24</xdr:col>
      <xdr:colOff>53975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50" y="238125"/>
          <a:ext cx="146780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5</xdr:col>
      <xdr:colOff>19051</xdr:colOff>
      <xdr:row>48</xdr:row>
      <xdr:rowOff>485775</xdr:rowOff>
    </xdr:from>
    <xdr:to>
      <xdr:col>17</xdr:col>
      <xdr:colOff>771525</xdr:colOff>
      <xdr:row>66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19</xdr:col>
      <xdr:colOff>19050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4887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800100</xdr:colOff>
      <xdr:row>1</xdr:row>
      <xdr:rowOff>381000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CF1A5-ED21-45DD-AE41-03F13548710D}"/>
            </a:ext>
          </a:extLst>
        </xdr:cNvPr>
        <xdr:cNvSpPr/>
      </xdr:nvSpPr>
      <xdr:spPr>
        <a:xfrm flipH="1">
          <a:off x="15573375" y="219075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208683</xdr:rowOff>
    </xdr:from>
    <xdr:to>
      <xdr:col>24</xdr:col>
      <xdr:colOff>15876</xdr:colOff>
      <xdr:row>1</xdr:row>
      <xdr:rowOff>781049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57150" y="208683"/>
          <a:ext cx="14697076" cy="79144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  <xdr:twoCellAnchor>
    <xdr:from>
      <xdr:col>4</xdr:col>
      <xdr:colOff>800101</xdr:colOff>
      <xdr:row>49</xdr:row>
      <xdr:rowOff>9526</xdr:rowOff>
    </xdr:from>
    <xdr:to>
      <xdr:col>18</xdr:col>
      <xdr:colOff>0</xdr:colOff>
      <xdr:row>65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45</xdr:row>
      <xdr:rowOff>0</xdr:rowOff>
    </xdr:from>
    <xdr:to>
      <xdr:col>19</xdr:col>
      <xdr:colOff>66674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95248" y="10372725"/>
          <a:ext cx="147066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C5B9D-89BD-40A4-9BC5-BCABA8E67635}"/>
            </a:ext>
          </a:extLst>
        </xdr:cNvPr>
        <xdr:cNvSpPr/>
      </xdr:nvSpPr>
      <xdr:spPr>
        <a:xfrm flipH="1">
          <a:off x="15563850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7"/>
  <sheetViews>
    <sheetView tabSelected="1" workbookViewId="0">
      <selection activeCell="F13" sqref="F13"/>
    </sheetView>
  </sheetViews>
  <sheetFormatPr baseColWidth="10" defaultColWidth="11.42578125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515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0" t="s">
        <v>20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2" ht="20.100000000000001" customHeight="1" x14ac:dyDescent="0.2">
      <c r="B15" s="70" t="s">
        <v>527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</row>
    <row r="16" spans="1:12" ht="20.100000000000001" customHeight="1" x14ac:dyDescent="0.2">
      <c r="B16" s="70" t="s">
        <v>488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</row>
    <row r="17" spans="2:14" ht="20.100000000000001" customHeight="1" x14ac:dyDescent="0.2">
      <c r="B17" s="70" t="s">
        <v>489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</row>
    <row r="18" spans="2:14" ht="20.100000000000001" customHeight="1" x14ac:dyDescent="0.2">
      <c r="B18" s="70" t="s">
        <v>490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</row>
    <row r="19" spans="2:14" ht="20.100000000000001" customHeight="1" x14ac:dyDescent="0.2">
      <c r="B19" s="70" t="s">
        <v>491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</row>
    <row r="20" spans="2:14" ht="20.100000000000001" customHeight="1" x14ac:dyDescent="0.2">
      <c r="B20" s="70" t="s">
        <v>496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</row>
    <row r="21" spans="2:14" ht="20.100000000000001" customHeight="1" x14ac:dyDescent="0.2">
      <c r="B21" s="70" t="s">
        <v>493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</row>
    <row r="22" spans="2:14" ht="20.100000000000001" customHeight="1" x14ac:dyDescent="0.2">
      <c r="B22" s="70" t="s">
        <v>492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2:14" ht="20.100000000000001" customHeight="1" x14ac:dyDescent="0.2">
      <c r="B23" s="70" t="s">
        <v>495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/>
      <c r="N23"/>
    </row>
    <row r="24" spans="2:14" ht="20.100000000000001" customHeight="1" x14ac:dyDescent="0.2">
      <c r="B24" s="70" t="s">
        <v>494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/>
      <c r="N24"/>
    </row>
    <row r="25" spans="2:14" ht="18.75" customHeight="1" x14ac:dyDescent="0.2">
      <c r="B25" s="70" t="s">
        <v>510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</row>
    <row r="26" spans="2:14" ht="18.75" customHeight="1" x14ac:dyDescent="0.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</row>
    <row r="27" spans="2:14" ht="18.75" customHeight="1" x14ac:dyDescent="0.2">
      <c r="B27" s="70" t="s">
        <v>22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</row>
  </sheetData>
  <mergeCells count="14">
    <mergeCell ref="B26:L26"/>
    <mergeCell ref="B27:L27"/>
    <mergeCell ref="B21:L21"/>
    <mergeCell ref="B22:L22"/>
    <mergeCell ref="B23:L23"/>
    <mergeCell ref="B25:L25"/>
    <mergeCell ref="B24:L24"/>
    <mergeCell ref="B20:L20"/>
    <mergeCell ref="B14:L14"/>
    <mergeCell ref="B16:L16"/>
    <mergeCell ref="B17:L17"/>
    <mergeCell ref="B18:L18"/>
    <mergeCell ref="B19:L19"/>
    <mergeCell ref="B15:L15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6:D26" location="Provincias!A1" display="Datos por provincias" xr:uid="{00000000-0004-0000-0000-000007000000}"/>
    <hyperlink ref="B27:E27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5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14:L14" location="'Resumen '!A1" display="Resumen" xr:uid="{298F3225-CE6A-4F76-819E-FD8B36373F5E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topLeftCell="A46" zoomScaleNormal="100" workbookViewId="0">
      <selection activeCell="Q49" sqref="Q49:Q67"/>
    </sheetView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13" width="12.28515625" style="2" customWidth="1"/>
    <col min="14" max="14" width="12" style="2" hidden="1" customWidth="1"/>
    <col min="15" max="15" width="11.5703125" style="2" hidden="1" customWidth="1"/>
    <col min="16" max="16" width="14.140625" style="2" hidden="1" customWidth="1"/>
    <col min="17" max="18" width="12.28515625" style="2" hidden="1" customWidth="1"/>
    <col min="19" max="19" width="12.28515625" style="2" customWidth="1"/>
    <col min="20" max="20" width="11.42578125" style="2" customWidth="1"/>
    <col min="21" max="21" width="12.28515625" style="2" hidden="1" customWidth="1"/>
    <col min="22" max="22" width="12.5703125" style="2" hidden="1" customWidth="1"/>
    <col min="23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4"/>
      <c r="B2" s="45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25">
        <v>2023</v>
      </c>
      <c r="D4" s="25">
        <v>2024</v>
      </c>
    </row>
    <row r="5" spans="1:10" ht="17.100000000000001" customHeight="1" thickBot="1" x14ac:dyDescent="0.25">
      <c r="B5" s="39" t="s">
        <v>0</v>
      </c>
      <c r="C5" s="28">
        <v>2260</v>
      </c>
      <c r="D5" s="28">
        <v>2355</v>
      </c>
      <c r="F5" s="15"/>
      <c r="G5" s="15"/>
    </row>
    <row r="6" spans="1:10" ht="17.100000000000001" customHeight="1" thickBot="1" x14ac:dyDescent="0.25">
      <c r="B6" s="39" t="s">
        <v>1</v>
      </c>
      <c r="C6" s="28">
        <v>340</v>
      </c>
      <c r="D6" s="28">
        <v>369</v>
      </c>
      <c r="F6" s="15"/>
      <c r="G6" s="15"/>
    </row>
    <row r="7" spans="1:10" ht="17.100000000000001" customHeight="1" thickBot="1" x14ac:dyDescent="0.25">
      <c r="B7" s="39" t="s">
        <v>511</v>
      </c>
      <c r="C7" s="28">
        <v>412</v>
      </c>
      <c r="D7" s="28">
        <v>356</v>
      </c>
      <c r="F7" s="15"/>
      <c r="G7" s="15"/>
    </row>
    <row r="8" spans="1:10" ht="17.100000000000001" customHeight="1" thickBot="1" x14ac:dyDescent="0.25">
      <c r="B8" s="39" t="s">
        <v>39</v>
      </c>
      <c r="C8" s="28">
        <v>440</v>
      </c>
      <c r="D8" s="28">
        <v>448</v>
      </c>
      <c r="F8" s="15"/>
      <c r="G8" s="15"/>
    </row>
    <row r="9" spans="1:10" ht="17.100000000000001" customHeight="1" thickBot="1" x14ac:dyDescent="0.25">
      <c r="B9" s="39" t="s">
        <v>2</v>
      </c>
      <c r="C9" s="28">
        <v>640</v>
      </c>
      <c r="D9" s="28">
        <v>694</v>
      </c>
      <c r="F9" s="15"/>
      <c r="G9" s="15"/>
    </row>
    <row r="10" spans="1:10" ht="17.100000000000001" customHeight="1" thickBot="1" x14ac:dyDescent="0.25">
      <c r="B10" s="39" t="s">
        <v>3</v>
      </c>
      <c r="C10" s="28">
        <v>150</v>
      </c>
      <c r="D10" s="28">
        <v>135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509</v>
      </c>
      <c r="D11" s="28">
        <v>568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412</v>
      </c>
      <c r="D12" s="28">
        <v>452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2443</v>
      </c>
      <c r="D13" s="28">
        <v>2466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1398</v>
      </c>
      <c r="D14" s="28">
        <v>1471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258</v>
      </c>
      <c r="D15" s="28">
        <v>298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689</v>
      </c>
      <c r="D16" s="28">
        <v>763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1350</v>
      </c>
      <c r="D17" s="28">
        <v>1447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405</v>
      </c>
      <c r="D18" s="28">
        <v>444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189</v>
      </c>
      <c r="D19" s="28">
        <v>208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525</v>
      </c>
      <c r="D20" s="28">
        <v>502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65</v>
      </c>
      <c r="D21" s="28">
        <v>69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12485</v>
      </c>
      <c r="D22" s="42">
        <v>13045</v>
      </c>
      <c r="F22" s="15"/>
      <c r="G22" s="15"/>
    </row>
    <row r="25" spans="2:7" ht="39" customHeight="1" x14ac:dyDescent="0.2">
      <c r="B25" s="13"/>
      <c r="C25" s="26" t="s">
        <v>530</v>
      </c>
    </row>
    <row r="26" spans="2:7" ht="17.100000000000001" customHeight="1" thickBot="1" x14ac:dyDescent="0.25">
      <c r="B26" s="39" t="s">
        <v>0</v>
      </c>
      <c r="C26" s="48">
        <f t="shared" ref="C26:C43" si="0">+(D5-C5)/C5</f>
        <v>4.2035398230088498E-2</v>
      </c>
    </row>
    <row r="27" spans="2:7" ht="17.100000000000001" customHeight="1" thickBot="1" x14ac:dyDescent="0.25">
      <c r="B27" s="39" t="s">
        <v>1</v>
      </c>
      <c r="C27" s="48">
        <f t="shared" si="0"/>
        <v>8.5294117647058826E-2</v>
      </c>
    </row>
    <row r="28" spans="2:7" ht="17.100000000000001" customHeight="1" thickBot="1" x14ac:dyDescent="0.25">
      <c r="B28" s="39" t="s">
        <v>511</v>
      </c>
      <c r="C28" s="48">
        <f t="shared" si="0"/>
        <v>-0.13592233009708737</v>
      </c>
    </row>
    <row r="29" spans="2:7" ht="17.100000000000001" customHeight="1" thickBot="1" x14ac:dyDescent="0.25">
      <c r="B29" s="39" t="s">
        <v>39</v>
      </c>
      <c r="C29" s="48">
        <f t="shared" si="0"/>
        <v>1.8181818181818181E-2</v>
      </c>
    </row>
    <row r="30" spans="2:7" ht="17.100000000000001" customHeight="1" thickBot="1" x14ac:dyDescent="0.25">
      <c r="B30" s="39" t="s">
        <v>2</v>
      </c>
      <c r="C30" s="48">
        <f t="shared" si="0"/>
        <v>8.4375000000000006E-2</v>
      </c>
    </row>
    <row r="31" spans="2:7" ht="17.100000000000001" customHeight="1" thickBot="1" x14ac:dyDescent="0.25">
      <c r="B31" s="39" t="s">
        <v>3</v>
      </c>
      <c r="C31" s="48">
        <f t="shared" si="0"/>
        <v>-0.1</v>
      </c>
    </row>
    <row r="32" spans="2:7" ht="17.100000000000001" customHeight="1" thickBot="1" x14ac:dyDescent="0.25">
      <c r="B32" s="39" t="s">
        <v>38</v>
      </c>
      <c r="C32" s="48">
        <f t="shared" si="0"/>
        <v>0.11591355599214145</v>
      </c>
    </row>
    <row r="33" spans="1:26" ht="17.100000000000001" customHeight="1" thickBot="1" x14ac:dyDescent="0.25">
      <c r="B33" s="39" t="s">
        <v>23</v>
      </c>
      <c r="C33" s="48">
        <f t="shared" si="0"/>
        <v>9.7087378640776698E-2</v>
      </c>
    </row>
    <row r="34" spans="1:26" ht="17.100000000000001" customHeight="1" thickBot="1" x14ac:dyDescent="0.25">
      <c r="B34" s="39" t="s">
        <v>10</v>
      </c>
      <c r="C34" s="48">
        <f t="shared" si="0"/>
        <v>9.4146541137945152E-3</v>
      </c>
    </row>
    <row r="35" spans="1:26" ht="17.100000000000001" customHeight="1" thickBot="1" x14ac:dyDescent="0.25">
      <c r="B35" s="39" t="s">
        <v>40</v>
      </c>
      <c r="C35" s="48">
        <f t="shared" si="0"/>
        <v>5.2217453505007151E-2</v>
      </c>
    </row>
    <row r="36" spans="1:26" ht="17.100000000000001" customHeight="1" thickBot="1" x14ac:dyDescent="0.25">
      <c r="B36" s="39" t="s">
        <v>11</v>
      </c>
      <c r="C36" s="48">
        <f t="shared" si="0"/>
        <v>0.15503875968992248</v>
      </c>
    </row>
    <row r="37" spans="1:26" ht="17.100000000000001" customHeight="1" thickBot="1" x14ac:dyDescent="0.25">
      <c r="B37" s="39" t="s">
        <v>4</v>
      </c>
      <c r="C37" s="48">
        <f t="shared" si="0"/>
        <v>0.10740203193033382</v>
      </c>
    </row>
    <row r="38" spans="1:26" ht="17.100000000000001" customHeight="1" thickBot="1" x14ac:dyDescent="0.25">
      <c r="B38" s="39" t="s">
        <v>512</v>
      </c>
      <c r="C38" s="48">
        <f t="shared" si="0"/>
        <v>7.1851851851851847E-2</v>
      </c>
    </row>
    <row r="39" spans="1:26" ht="17.100000000000001" customHeight="1" thickBot="1" x14ac:dyDescent="0.25">
      <c r="B39" s="39" t="s">
        <v>513</v>
      </c>
      <c r="C39" s="48">
        <f t="shared" si="0"/>
        <v>9.6296296296296297E-2</v>
      </c>
    </row>
    <row r="40" spans="1:26" ht="17.100000000000001" customHeight="1" thickBot="1" x14ac:dyDescent="0.25">
      <c r="B40" s="39" t="s">
        <v>514</v>
      </c>
      <c r="C40" s="48">
        <f t="shared" si="0"/>
        <v>0.10052910052910052</v>
      </c>
    </row>
    <row r="41" spans="1:26" ht="17.100000000000001" customHeight="1" thickBot="1" x14ac:dyDescent="0.25">
      <c r="B41" s="39" t="s">
        <v>24</v>
      </c>
      <c r="C41" s="48">
        <f t="shared" si="0"/>
        <v>-4.3809523809523812E-2</v>
      </c>
    </row>
    <row r="42" spans="1:26" ht="17.100000000000001" customHeight="1" thickBot="1" x14ac:dyDescent="0.25">
      <c r="B42" s="39" t="s">
        <v>5</v>
      </c>
      <c r="C42" s="48">
        <f t="shared" si="0"/>
        <v>6.1538461538461542E-2</v>
      </c>
    </row>
    <row r="43" spans="1:26" ht="17.100000000000001" customHeight="1" thickBot="1" x14ac:dyDescent="0.25">
      <c r="B43" s="40" t="s">
        <v>12</v>
      </c>
      <c r="C43" s="49">
        <f t="shared" si="0"/>
        <v>4.4853824589507409E-2</v>
      </c>
    </row>
    <row r="46" spans="1:26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0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  <c r="T49" s="63"/>
    </row>
    <row r="50" spans="1:20" ht="15" thickBot="1" x14ac:dyDescent="0.25">
      <c r="A50" s="63"/>
      <c r="B50" s="39" t="s">
        <v>517</v>
      </c>
      <c r="C50" s="62">
        <f>+C5/$P50*100000</f>
        <v>26.071486169307306</v>
      </c>
      <c r="D50" s="62">
        <f>+D5/$Q50*100000</f>
        <v>26.758243868385346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  <c r="T50" s="63"/>
    </row>
    <row r="51" spans="1:20" ht="15" thickBot="1" x14ac:dyDescent="0.25">
      <c r="A51" s="63"/>
      <c r="B51" s="39" t="s">
        <v>518</v>
      </c>
      <c r="C51" s="62">
        <f t="shared" ref="C51" si="1">+C6/$P51*100000</f>
        <v>25.634935893811047</v>
      </c>
      <c r="D51" s="62">
        <f t="shared" ref="D51:D67" si="2">+D6/$Q51*100000</f>
        <v>27.301158412567116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  <c r="T51" s="63"/>
    </row>
    <row r="52" spans="1:20" ht="15" thickBot="1" x14ac:dyDescent="0.25">
      <c r="A52" s="63"/>
      <c r="B52" s="39" t="s">
        <v>519</v>
      </c>
      <c r="C52" s="62">
        <f t="shared" ref="C52" si="3">+C7/$P52*100000</f>
        <v>41.007837274531546</v>
      </c>
      <c r="D52" s="62">
        <f t="shared" si="2"/>
        <v>35.261524625123435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  <c r="T52" s="63"/>
    </row>
    <row r="53" spans="1:20" ht="15" thickBot="1" x14ac:dyDescent="0.25">
      <c r="A53" s="63"/>
      <c r="B53" s="39" t="s">
        <v>39</v>
      </c>
      <c r="C53" s="62">
        <f t="shared" ref="C53" si="4">+C8/$P53*100000</f>
        <v>37.394011349082447</v>
      </c>
      <c r="D53" s="62">
        <f t="shared" si="2"/>
        <v>36.370485351137553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  <c r="T53" s="63"/>
    </row>
    <row r="54" spans="1:20" ht="15" thickBot="1" x14ac:dyDescent="0.25">
      <c r="A54" s="63"/>
      <c r="B54" s="39" t="s">
        <v>2</v>
      </c>
      <c r="C54" s="62">
        <f t="shared" ref="C54" si="5">+C9/$P54*100000</f>
        <v>29.388791206873673</v>
      </c>
      <c r="D54" s="62">
        <f t="shared" si="2"/>
        <v>30.999386265753184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  <c r="T54" s="63"/>
    </row>
    <row r="55" spans="1:20" ht="15" thickBot="1" x14ac:dyDescent="0.25">
      <c r="A55" s="63"/>
      <c r="B55" s="39" t="s">
        <v>3</v>
      </c>
      <c r="C55" s="62">
        <f t="shared" ref="C55" si="6">+C10/$P55*100000</f>
        <v>25.623417753953692</v>
      </c>
      <c r="D55" s="62">
        <f t="shared" si="2"/>
        <v>22.848400019632699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  <c r="T55" s="63"/>
    </row>
    <row r="56" spans="1:20" ht="15" thickBot="1" x14ac:dyDescent="0.25">
      <c r="A56" s="63"/>
      <c r="B56" s="39" t="s">
        <v>520</v>
      </c>
      <c r="C56" s="62">
        <f t="shared" ref="C56" si="7">+C11/$P56*100000</f>
        <v>21.452896351743206</v>
      </c>
      <c r="D56" s="62">
        <f t="shared" si="2"/>
        <v>23.748976661613039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  <c r="T56" s="63"/>
    </row>
    <row r="57" spans="1:20" ht="15" thickBot="1" x14ac:dyDescent="0.25">
      <c r="A57" s="63"/>
      <c r="B57" s="39" t="s">
        <v>521</v>
      </c>
      <c r="C57" s="62">
        <f t="shared" ref="C57" si="8">+C12/$P57*100000</f>
        <v>20.06498718178489</v>
      </c>
      <c r="D57" s="62">
        <f t="shared" si="2"/>
        <v>21.478469497484596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  <c r="T57" s="63"/>
    </row>
    <row r="58" spans="1:20" ht="15" thickBot="1" x14ac:dyDescent="0.25">
      <c r="A58" s="63"/>
      <c r="B58" s="39" t="s">
        <v>10</v>
      </c>
      <c r="C58" s="62">
        <f t="shared" ref="C58" si="9">+C13/$P58*100000</f>
        <v>31.350211116659104</v>
      </c>
      <c r="D58" s="62">
        <f t="shared" si="2"/>
        <v>30.777944370300858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  <c r="T58" s="63"/>
    </row>
    <row r="59" spans="1:20" ht="15" thickBot="1" x14ac:dyDescent="0.25">
      <c r="A59" s="63"/>
      <c r="B59" s="39" t="s">
        <v>522</v>
      </c>
      <c r="C59" s="62">
        <f t="shared" ref="C59" si="10">+C14/$P59*100000</f>
        <v>27.422696145345785</v>
      </c>
      <c r="D59" s="62">
        <f t="shared" si="2"/>
        <v>27.654092608311078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  <c r="T59" s="63"/>
    </row>
    <row r="60" spans="1:20" ht="15" thickBot="1" x14ac:dyDescent="0.25">
      <c r="A60" s="63"/>
      <c r="B60" s="39" t="s">
        <v>11</v>
      </c>
      <c r="C60" s="62">
        <f t="shared" ref="C60" si="11">+C15/$P60*100000</f>
        <v>24.460169742201192</v>
      </c>
      <c r="D60" s="62">
        <f t="shared" si="2"/>
        <v>28.254988949265226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  <c r="T60" s="63"/>
    </row>
    <row r="61" spans="1:20" ht="15" thickBot="1" x14ac:dyDescent="0.25">
      <c r="A61" s="63"/>
      <c r="B61" s="39" t="s">
        <v>4</v>
      </c>
      <c r="C61" s="62">
        <f t="shared" ref="C61" si="12">+C16/$P61*100000</f>
        <v>25.608965591065335</v>
      </c>
      <c r="D61" s="62">
        <f t="shared" si="2"/>
        <v>28.198340400165122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  <c r="T61" s="63"/>
    </row>
    <row r="62" spans="1:20" ht="15" thickBot="1" x14ac:dyDescent="0.25">
      <c r="A62" s="63"/>
      <c r="B62" s="39" t="s">
        <v>523</v>
      </c>
      <c r="C62" s="62">
        <f t="shared" ref="C62" si="13">+C17/$P62*100000</f>
        <v>19.99900449399852</v>
      </c>
      <c r="D62" s="62">
        <f t="shared" si="2"/>
        <v>20.644095788604456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  <c r="T62" s="63"/>
    </row>
    <row r="63" spans="1:20" ht="15" thickBot="1" x14ac:dyDescent="0.25">
      <c r="A63" s="63"/>
      <c r="B63" s="39" t="s">
        <v>524</v>
      </c>
      <c r="C63" s="62">
        <f t="shared" ref="C63" si="14">+C18/$P63*100000</f>
        <v>26.438136718459301</v>
      </c>
      <c r="D63" s="62">
        <f t="shared" si="2"/>
        <v>28.307444347819434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  <c r="T63" s="63"/>
    </row>
    <row r="64" spans="1:20" ht="15" thickBot="1" x14ac:dyDescent="0.25">
      <c r="A64" s="63"/>
      <c r="B64" s="39" t="s">
        <v>525</v>
      </c>
      <c r="C64" s="62">
        <f t="shared" ref="C64" si="15">+C19/$P64*100000</f>
        <v>28.458840836780269</v>
      </c>
      <c r="D64" s="62">
        <f t="shared" si="2"/>
        <v>30.663405731403309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  <c r="T64" s="63"/>
    </row>
    <row r="65" spans="1:26" ht="15" thickBot="1" x14ac:dyDescent="0.25">
      <c r="A65" s="63"/>
      <c r="B65" s="39" t="s">
        <v>526</v>
      </c>
      <c r="C65" s="62">
        <f t="shared" ref="C65" si="16">+C20/$P65*100000</f>
        <v>23.775300316007709</v>
      </c>
      <c r="D65" s="62">
        <f t="shared" si="2"/>
        <v>22.534614424667055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  <c r="T65" s="63"/>
    </row>
    <row r="66" spans="1:26" ht="15" thickBot="1" x14ac:dyDescent="0.25">
      <c r="A66" s="63"/>
      <c r="B66" s="39" t="s">
        <v>5</v>
      </c>
      <c r="C66" s="62">
        <f t="shared" ref="C66" si="17">+C21/$P66*100000</f>
        <v>20.319357783251846</v>
      </c>
      <c r="D66" s="62">
        <f t="shared" si="2"/>
        <v>21.284208967746711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  <c r="T66" s="63"/>
    </row>
    <row r="67" spans="1:26" ht="15" thickBot="1" x14ac:dyDescent="0.25">
      <c r="A67" s="63"/>
      <c r="B67" s="40" t="s">
        <v>12</v>
      </c>
      <c r="C67" s="64">
        <f t="shared" ref="C67" si="18">+C22/$P67*100000</f>
        <v>26.297818955577434</v>
      </c>
      <c r="D67" s="64">
        <f t="shared" si="2"/>
        <v>26.830690731400107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  <c r="T67" s="63"/>
    </row>
    <row r="68" spans="1:26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topLeftCell="A49" zoomScaleNormal="100" workbookViewId="0">
      <selection activeCell="E66" sqref="E66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2.28515625" style="2" customWidth="1"/>
    <col min="14" max="14" width="12.140625" style="2" hidden="1" customWidth="1"/>
    <col min="15" max="15" width="14.28515625" style="2" hidden="1" customWidth="1"/>
    <col min="16" max="16" width="13.42578125" style="2" hidden="1" customWidth="1"/>
    <col min="17" max="18" width="12.28515625" style="2" hidden="1" customWidth="1"/>
    <col min="19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1"/>
      <c r="D2" s="51"/>
      <c r="E2" s="51"/>
      <c r="F2" s="51"/>
      <c r="G2"/>
      <c r="H2"/>
    </row>
    <row r="3" spans="1:10" ht="33" customHeight="1" x14ac:dyDescent="0.2"/>
    <row r="4" spans="1:10" ht="39" customHeight="1" x14ac:dyDescent="0.2">
      <c r="B4" s="13"/>
      <c r="C4" s="25">
        <v>2023</v>
      </c>
      <c r="D4" s="25">
        <v>2024</v>
      </c>
    </row>
    <row r="5" spans="1:10" ht="17.100000000000001" customHeight="1" thickBot="1" x14ac:dyDescent="0.25">
      <c r="B5" s="39" t="s">
        <v>0</v>
      </c>
      <c r="C5" s="28">
        <v>6398</v>
      </c>
      <c r="D5" s="28">
        <v>6355</v>
      </c>
      <c r="F5" s="15"/>
      <c r="G5" s="15"/>
    </row>
    <row r="6" spans="1:10" ht="17.100000000000001" customHeight="1" thickBot="1" x14ac:dyDescent="0.25">
      <c r="B6" s="39" t="s">
        <v>1</v>
      </c>
      <c r="C6" s="28">
        <v>560</v>
      </c>
      <c r="D6" s="28">
        <v>609</v>
      </c>
      <c r="F6" s="15"/>
      <c r="G6" s="15"/>
    </row>
    <row r="7" spans="1:10" ht="17.100000000000001" customHeight="1" thickBot="1" x14ac:dyDescent="0.25">
      <c r="B7" s="39" t="s">
        <v>511</v>
      </c>
      <c r="C7" s="28">
        <v>431</v>
      </c>
      <c r="D7" s="28">
        <v>412</v>
      </c>
      <c r="F7" s="15"/>
      <c r="G7" s="15"/>
    </row>
    <row r="8" spans="1:10" ht="17.100000000000001" customHeight="1" thickBot="1" x14ac:dyDescent="0.25">
      <c r="B8" s="39" t="s">
        <v>39</v>
      </c>
      <c r="C8" s="28">
        <v>608</v>
      </c>
      <c r="D8" s="28">
        <v>735</v>
      </c>
      <c r="F8" s="15"/>
      <c r="G8" s="15"/>
    </row>
    <row r="9" spans="1:10" ht="17.100000000000001" customHeight="1" thickBot="1" x14ac:dyDescent="0.25">
      <c r="B9" s="39" t="s">
        <v>2</v>
      </c>
      <c r="C9" s="28">
        <v>1909</v>
      </c>
      <c r="D9" s="28">
        <v>1926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216</v>
      </c>
      <c r="D10" s="28">
        <v>276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897</v>
      </c>
      <c r="D11" s="28">
        <v>903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1070</v>
      </c>
      <c r="D12" s="28">
        <v>1300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3523</v>
      </c>
      <c r="D13" s="28">
        <v>3665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3195</v>
      </c>
      <c r="D14" s="28">
        <v>3361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509</v>
      </c>
      <c r="D15" s="28">
        <v>503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1302</v>
      </c>
      <c r="D16" s="28">
        <v>1336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3652</v>
      </c>
      <c r="D17" s="28">
        <v>4059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1193</v>
      </c>
      <c r="D18" s="28">
        <v>1259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526</v>
      </c>
      <c r="D19" s="28">
        <v>559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1155</v>
      </c>
      <c r="D20" s="28">
        <v>1122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136</v>
      </c>
      <c r="D21" s="28">
        <v>126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27280</v>
      </c>
      <c r="D22" s="42">
        <v>28506</v>
      </c>
      <c r="F22" s="15"/>
      <c r="G22" s="15"/>
    </row>
    <row r="25" spans="2:7" ht="39" customHeight="1" x14ac:dyDescent="0.2">
      <c r="B25" s="13"/>
      <c r="C25" s="26" t="s">
        <v>530</v>
      </c>
    </row>
    <row r="26" spans="2:7" ht="17.100000000000001" customHeight="1" thickBot="1" x14ac:dyDescent="0.25">
      <c r="B26" s="39" t="s">
        <v>0</v>
      </c>
      <c r="C26" s="48">
        <f t="shared" ref="C26:C43" si="0">+(D5-C5)/C5</f>
        <v>-6.7208502657080341E-3</v>
      </c>
    </row>
    <row r="27" spans="2:7" ht="17.100000000000001" customHeight="1" thickBot="1" x14ac:dyDescent="0.25">
      <c r="B27" s="39" t="s">
        <v>1</v>
      </c>
      <c r="C27" s="48">
        <f t="shared" si="0"/>
        <v>8.7499999999999994E-2</v>
      </c>
    </row>
    <row r="28" spans="2:7" ht="17.100000000000001" customHeight="1" thickBot="1" x14ac:dyDescent="0.25">
      <c r="B28" s="39" t="s">
        <v>511</v>
      </c>
      <c r="C28" s="48">
        <f t="shared" si="0"/>
        <v>-4.4083526682134569E-2</v>
      </c>
    </row>
    <row r="29" spans="2:7" ht="17.100000000000001" customHeight="1" thickBot="1" x14ac:dyDescent="0.25">
      <c r="B29" s="39" t="s">
        <v>39</v>
      </c>
      <c r="C29" s="48">
        <f t="shared" si="0"/>
        <v>0.20888157894736842</v>
      </c>
    </row>
    <row r="30" spans="2:7" ht="17.100000000000001" customHeight="1" thickBot="1" x14ac:dyDescent="0.25">
      <c r="B30" s="39" t="s">
        <v>2</v>
      </c>
      <c r="C30" s="48">
        <f t="shared" si="0"/>
        <v>8.9051859612362498E-3</v>
      </c>
    </row>
    <row r="31" spans="2:7" ht="17.100000000000001" customHeight="1" thickBot="1" x14ac:dyDescent="0.25">
      <c r="B31" s="39" t="s">
        <v>3</v>
      </c>
      <c r="C31" s="48">
        <f t="shared" si="0"/>
        <v>0.27777777777777779</v>
      </c>
    </row>
    <row r="32" spans="2:7" ht="17.100000000000001" customHeight="1" thickBot="1" x14ac:dyDescent="0.25">
      <c r="B32" s="39" t="s">
        <v>38</v>
      </c>
      <c r="C32" s="48">
        <f t="shared" si="0"/>
        <v>6.688963210702341E-3</v>
      </c>
    </row>
    <row r="33" spans="1:25" ht="17.100000000000001" customHeight="1" thickBot="1" x14ac:dyDescent="0.25">
      <c r="B33" s="39" t="s">
        <v>23</v>
      </c>
      <c r="C33" s="48">
        <f t="shared" si="0"/>
        <v>0.21495327102803738</v>
      </c>
    </row>
    <row r="34" spans="1:25" ht="17.100000000000001" customHeight="1" thickBot="1" x14ac:dyDescent="0.25">
      <c r="B34" s="39" t="s">
        <v>10</v>
      </c>
      <c r="C34" s="48">
        <f t="shared" si="0"/>
        <v>4.0306556911722961E-2</v>
      </c>
    </row>
    <row r="35" spans="1:25" ht="17.100000000000001" customHeight="1" thickBot="1" x14ac:dyDescent="0.25">
      <c r="B35" s="39" t="s">
        <v>40</v>
      </c>
      <c r="C35" s="48">
        <f t="shared" si="0"/>
        <v>5.1956181533646326E-2</v>
      </c>
    </row>
    <row r="36" spans="1:25" ht="17.100000000000001" customHeight="1" thickBot="1" x14ac:dyDescent="0.25">
      <c r="B36" s="39" t="s">
        <v>11</v>
      </c>
      <c r="C36" s="48">
        <f t="shared" si="0"/>
        <v>-1.1787819253438114E-2</v>
      </c>
    </row>
    <row r="37" spans="1:25" ht="17.100000000000001" customHeight="1" thickBot="1" x14ac:dyDescent="0.25">
      <c r="B37" s="39" t="s">
        <v>4</v>
      </c>
      <c r="C37" s="48">
        <f t="shared" si="0"/>
        <v>2.6113671274961597E-2</v>
      </c>
    </row>
    <row r="38" spans="1:25" ht="17.100000000000001" customHeight="1" thickBot="1" x14ac:dyDescent="0.25">
      <c r="B38" s="39" t="s">
        <v>512</v>
      </c>
      <c r="C38" s="48">
        <f t="shared" si="0"/>
        <v>0.11144578313253012</v>
      </c>
    </row>
    <row r="39" spans="1:25" ht="17.100000000000001" customHeight="1" thickBot="1" x14ac:dyDescent="0.25">
      <c r="B39" s="39" t="s">
        <v>513</v>
      </c>
      <c r="C39" s="48">
        <f t="shared" si="0"/>
        <v>5.5322715842414084E-2</v>
      </c>
    </row>
    <row r="40" spans="1:25" ht="17.100000000000001" customHeight="1" thickBot="1" x14ac:dyDescent="0.25">
      <c r="B40" s="39" t="s">
        <v>514</v>
      </c>
      <c r="C40" s="48">
        <f t="shared" si="0"/>
        <v>6.2737642585551326E-2</v>
      </c>
    </row>
    <row r="41" spans="1:25" ht="17.100000000000001" customHeight="1" thickBot="1" x14ac:dyDescent="0.25">
      <c r="B41" s="39" t="s">
        <v>24</v>
      </c>
      <c r="C41" s="48">
        <f t="shared" si="0"/>
        <v>-2.8571428571428571E-2</v>
      </c>
    </row>
    <row r="42" spans="1:25" ht="17.100000000000001" customHeight="1" thickBot="1" x14ac:dyDescent="0.25">
      <c r="B42" s="39" t="s">
        <v>5</v>
      </c>
      <c r="C42" s="48">
        <f t="shared" si="0"/>
        <v>-7.3529411764705885E-2</v>
      </c>
    </row>
    <row r="43" spans="1:25" ht="17.100000000000001" customHeight="1" thickBot="1" x14ac:dyDescent="0.25">
      <c r="B43" s="40" t="s">
        <v>12</v>
      </c>
      <c r="C43" s="49">
        <f t="shared" si="0"/>
        <v>4.4941348973607041E-2</v>
      </c>
    </row>
    <row r="44" spans="1:25" ht="13.5" thickBot="1" x14ac:dyDescent="0.25">
      <c r="A44" s="63"/>
      <c r="B44" s="63"/>
      <c r="C44" s="62"/>
      <c r="D44" s="62"/>
      <c r="E44" s="62"/>
      <c r="F44" s="62"/>
      <c r="G44" s="62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</row>
    <row r="46" spans="1:25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spans="1:25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</row>
    <row r="48" spans="1:25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</row>
    <row r="49" spans="1:19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</row>
    <row r="50" spans="1:19" ht="15" thickBot="1" x14ac:dyDescent="0.25">
      <c r="A50" s="63"/>
      <c r="B50" s="39" t="s">
        <v>517</v>
      </c>
      <c r="C50" s="62">
        <f t="shared" ref="C50:C67" si="1">+C5/$P50*100000</f>
        <v>73.807685181959371</v>
      </c>
      <c r="D50" s="62">
        <f>+D5/$Q50*100000</f>
        <v>72.207490353965554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</row>
    <row r="51" spans="1:19" ht="15" thickBot="1" x14ac:dyDescent="0.25">
      <c r="A51" s="63"/>
      <c r="B51" s="39" t="s">
        <v>518</v>
      </c>
      <c r="C51" s="62">
        <f t="shared" si="1"/>
        <v>42.222247354512312</v>
      </c>
      <c r="D51" s="62">
        <f t="shared" ref="D51:D67" si="2">+D6/$Q51*100000</f>
        <v>45.058009412610772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</row>
    <row r="52" spans="1:19" ht="15" thickBot="1" x14ac:dyDescent="0.25">
      <c r="A52" s="63"/>
      <c r="B52" s="39" t="s">
        <v>519</v>
      </c>
      <c r="C52" s="62">
        <f t="shared" si="1"/>
        <v>42.898975401269652</v>
      </c>
      <c r="D52" s="62">
        <f t="shared" si="2"/>
        <v>40.808281307727128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</row>
    <row r="53" spans="1:19" ht="15" thickBot="1" x14ac:dyDescent="0.25">
      <c r="A53" s="63"/>
      <c r="B53" s="39" t="s">
        <v>39</v>
      </c>
      <c r="C53" s="62">
        <f t="shared" si="1"/>
        <v>51.67172477327756</v>
      </c>
      <c r="D53" s="62">
        <f t="shared" si="2"/>
        <v>59.670327529210049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</row>
    <row r="54" spans="1:19" ht="15" thickBot="1" x14ac:dyDescent="0.25">
      <c r="A54" s="63"/>
      <c r="B54" s="39" t="s">
        <v>2</v>
      </c>
      <c r="C54" s="62">
        <f t="shared" si="1"/>
        <v>87.661253771752868</v>
      </c>
      <c r="D54" s="62">
        <f t="shared" si="2"/>
        <v>86.029997042998019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</row>
    <row r="55" spans="1:19" ht="15" thickBot="1" x14ac:dyDescent="0.25">
      <c r="A55" s="63"/>
      <c r="B55" s="39" t="s">
        <v>3</v>
      </c>
      <c r="C55" s="62">
        <f t="shared" si="1"/>
        <v>36.897721565693317</v>
      </c>
      <c r="D55" s="62">
        <f t="shared" si="2"/>
        <v>46.712284484582412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</row>
    <row r="56" spans="1:19" ht="15" thickBot="1" x14ac:dyDescent="0.25">
      <c r="A56" s="63"/>
      <c r="B56" s="39" t="s">
        <v>520</v>
      </c>
      <c r="C56" s="62">
        <f t="shared" si="1"/>
        <v>37.805988266235083</v>
      </c>
      <c r="D56" s="62">
        <f t="shared" si="2"/>
        <v>37.755855502529187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</row>
    <row r="57" spans="1:19" ht="15" thickBot="1" x14ac:dyDescent="0.25">
      <c r="A57" s="63"/>
      <c r="B57" s="39" t="s">
        <v>521</v>
      </c>
      <c r="C57" s="62">
        <f t="shared" si="1"/>
        <v>52.110524962402501</v>
      </c>
      <c r="D57" s="62">
        <f t="shared" si="2"/>
        <v>61.774359174181356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</row>
    <row r="58" spans="1:19" ht="15" thickBot="1" x14ac:dyDescent="0.25">
      <c r="A58" s="63"/>
      <c r="B58" s="39" t="s">
        <v>10</v>
      </c>
      <c r="C58" s="62">
        <f t="shared" si="1"/>
        <v>45.20949396806796</v>
      </c>
      <c r="D58" s="62">
        <f t="shared" si="2"/>
        <v>45.742565335422803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</row>
    <row r="59" spans="1:19" ht="15" thickBot="1" x14ac:dyDescent="0.25">
      <c r="A59" s="63"/>
      <c r="B59" s="39" t="s">
        <v>522</v>
      </c>
      <c r="C59" s="62">
        <f t="shared" si="1"/>
        <v>62.67204161972802</v>
      </c>
      <c r="D59" s="62">
        <f t="shared" si="2"/>
        <v>63.185183723000364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</row>
    <row r="60" spans="1:19" ht="15" thickBot="1" x14ac:dyDescent="0.25">
      <c r="A60" s="63"/>
      <c r="B60" s="39" t="s">
        <v>11</v>
      </c>
      <c r="C60" s="62">
        <f t="shared" si="1"/>
        <v>48.256691468141106</v>
      </c>
      <c r="D60" s="62">
        <f t="shared" si="2"/>
        <v>47.692145776779896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</row>
    <row r="61" spans="1:19" ht="15" thickBot="1" x14ac:dyDescent="0.25">
      <c r="A61" s="63"/>
      <c r="B61" s="39" t="s">
        <v>4</v>
      </c>
      <c r="C61" s="62">
        <f t="shared" si="1"/>
        <v>48.393139622013159</v>
      </c>
      <c r="D61" s="62">
        <f t="shared" si="2"/>
        <v>49.37481359714365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</row>
    <row r="62" spans="1:19" ht="15" thickBot="1" x14ac:dyDescent="0.25">
      <c r="A62" s="63"/>
      <c r="B62" s="39" t="s">
        <v>523</v>
      </c>
      <c r="C62" s="62">
        <f t="shared" si="1"/>
        <v>54.101010675616735</v>
      </c>
      <c r="D62" s="62">
        <f t="shared" si="2"/>
        <v>57.909042713162066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</row>
    <row r="63" spans="1:19" ht="15" thickBot="1" x14ac:dyDescent="0.25">
      <c r="A63" s="63"/>
      <c r="B63" s="39" t="s">
        <v>524</v>
      </c>
      <c r="C63" s="62">
        <f t="shared" si="1"/>
        <v>77.878264457091234</v>
      </c>
      <c r="D63" s="62">
        <f t="shared" si="2"/>
        <v>80.268181157442953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</row>
    <row r="64" spans="1:19" ht="15" thickBot="1" x14ac:dyDescent="0.25">
      <c r="A64" s="63"/>
      <c r="B64" s="39" t="s">
        <v>525</v>
      </c>
      <c r="C64" s="62">
        <f t="shared" si="1"/>
        <v>79.202911535166251</v>
      </c>
      <c r="D64" s="62">
        <f t="shared" si="2"/>
        <v>82.407902903146393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</row>
    <row r="65" spans="1:19" ht="15" thickBot="1" x14ac:dyDescent="0.25">
      <c r="A65" s="63"/>
      <c r="B65" s="39" t="s">
        <v>526</v>
      </c>
      <c r="C65" s="62">
        <f t="shared" si="1"/>
        <v>52.305660695216957</v>
      </c>
      <c r="D65" s="62">
        <f t="shared" si="2"/>
        <v>50.366209929235929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</row>
    <row r="66" spans="1:19" ht="15" thickBot="1" x14ac:dyDescent="0.25">
      <c r="A66" s="63"/>
      <c r="B66" s="39" t="s">
        <v>5</v>
      </c>
      <c r="C66" s="62">
        <f t="shared" si="1"/>
        <v>42.514348592650023</v>
      </c>
      <c r="D66" s="62">
        <f t="shared" si="2"/>
        <v>38.8668163758853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</row>
    <row r="67" spans="1:19" ht="15" thickBot="1" x14ac:dyDescent="0.25">
      <c r="A67" s="63"/>
      <c r="B67" s="40" t="s">
        <v>12</v>
      </c>
      <c r="C67" s="64">
        <f t="shared" si="1"/>
        <v>57.461313665050248</v>
      </c>
      <c r="D67" s="64">
        <f t="shared" si="2"/>
        <v>58.630561133713407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</row>
    <row r="68" spans="1:19" ht="13.5" thickBot="1" x14ac:dyDescent="0.25">
      <c r="C68" s="62"/>
      <c r="D68" s="62"/>
      <c r="E68" s="62"/>
      <c r="F68" s="62"/>
      <c r="G68" s="62"/>
    </row>
    <row r="69" spans="1:19" ht="13.5" thickBot="1" x14ac:dyDescent="0.25">
      <c r="C69" s="62"/>
      <c r="D69" s="62"/>
      <c r="E69" s="62"/>
      <c r="F69" s="62"/>
      <c r="G69" s="62"/>
    </row>
    <row r="70" spans="1:19" ht="13.5" thickBot="1" x14ac:dyDescent="0.25">
      <c r="C70" s="62"/>
      <c r="D70" s="62"/>
      <c r="E70" s="62"/>
      <c r="F70" s="62"/>
      <c r="G70" s="62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topLeftCell="A32" zoomScaleNormal="100" workbookViewId="0">
      <selection activeCell="F49" sqref="F49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2.28515625" style="2" customWidth="1"/>
    <col min="14" max="14" width="12.28515625" style="2" hidden="1" customWidth="1"/>
    <col min="15" max="15" width="12.7109375" style="2" hidden="1" customWidth="1"/>
    <col min="16" max="16" width="13.140625" style="2" hidden="1" customWidth="1"/>
    <col min="17" max="17" width="0.140625" style="2" hidden="1" customWidth="1"/>
    <col min="18" max="18" width="12.28515625" style="2" hidden="1" customWidth="1"/>
    <col min="19" max="20" width="12.28515625" style="2" customWidth="1"/>
    <col min="21" max="21" width="0.140625" style="2" hidden="1" customWidth="1"/>
    <col min="22" max="22" width="13.7109375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1"/>
      <c r="D2" s="51"/>
      <c r="E2" s="51"/>
      <c r="F2" s="51"/>
      <c r="G2"/>
      <c r="H2"/>
    </row>
    <row r="3" spans="1:10" ht="32.25" customHeight="1" x14ac:dyDescent="0.2"/>
    <row r="4" spans="1:10" ht="39" customHeight="1" x14ac:dyDescent="0.2">
      <c r="B4" s="13"/>
      <c r="C4" s="25">
        <v>2023</v>
      </c>
      <c r="D4" s="25">
        <v>2024</v>
      </c>
    </row>
    <row r="5" spans="1:10" ht="17.100000000000001" customHeight="1" thickBot="1" x14ac:dyDescent="0.25">
      <c r="B5" s="39" t="s">
        <v>0</v>
      </c>
      <c r="C5" s="28">
        <v>4824</v>
      </c>
      <c r="D5" s="28">
        <v>5120</v>
      </c>
      <c r="F5" s="15"/>
      <c r="G5" s="15"/>
    </row>
    <row r="6" spans="1:10" ht="17.100000000000001" customHeight="1" thickBot="1" x14ac:dyDescent="0.25">
      <c r="B6" s="39" t="s">
        <v>1</v>
      </c>
      <c r="C6" s="28">
        <v>456</v>
      </c>
      <c r="D6" s="28">
        <v>500</v>
      </c>
      <c r="F6" s="15"/>
      <c r="G6" s="15"/>
    </row>
    <row r="7" spans="1:10" ht="17.100000000000001" customHeight="1" thickBot="1" x14ac:dyDescent="0.25">
      <c r="B7" s="39" t="s">
        <v>511</v>
      </c>
      <c r="C7" s="28">
        <v>415</v>
      </c>
      <c r="D7" s="28">
        <v>359</v>
      </c>
      <c r="F7" s="15"/>
      <c r="G7" s="15"/>
    </row>
    <row r="8" spans="1:10" ht="17.100000000000001" customHeight="1" thickBot="1" x14ac:dyDescent="0.25">
      <c r="B8" s="39" t="s">
        <v>39</v>
      </c>
      <c r="C8" s="28">
        <v>647</v>
      </c>
      <c r="D8" s="28">
        <v>711</v>
      </c>
      <c r="F8" s="15"/>
      <c r="G8" s="15"/>
    </row>
    <row r="9" spans="1:10" ht="17.100000000000001" customHeight="1" thickBot="1" x14ac:dyDescent="0.25">
      <c r="B9" s="39" t="s">
        <v>2</v>
      </c>
      <c r="C9" s="28">
        <v>1844</v>
      </c>
      <c r="D9" s="28">
        <v>1688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215</v>
      </c>
      <c r="D10" s="28">
        <v>234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714</v>
      </c>
      <c r="D11" s="28">
        <v>774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778</v>
      </c>
      <c r="D12" s="28">
        <v>831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4009</v>
      </c>
      <c r="D13" s="28">
        <v>4031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2457</v>
      </c>
      <c r="D14" s="28">
        <v>2504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524</v>
      </c>
      <c r="D15" s="28">
        <v>563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1049</v>
      </c>
      <c r="D16" s="28">
        <v>1066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2291</v>
      </c>
      <c r="D17" s="28">
        <v>2582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771</v>
      </c>
      <c r="D18" s="28">
        <v>816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363</v>
      </c>
      <c r="D19" s="28">
        <v>434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788</v>
      </c>
      <c r="D20" s="28">
        <v>838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128</v>
      </c>
      <c r="D21" s="28">
        <v>93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22273</v>
      </c>
      <c r="D22" s="42">
        <v>23144</v>
      </c>
      <c r="F22" s="15"/>
      <c r="G22" s="15"/>
    </row>
    <row r="25" spans="2:7" ht="39" customHeight="1" x14ac:dyDescent="0.2">
      <c r="B25" s="13"/>
      <c r="C25" s="26" t="s">
        <v>530</v>
      </c>
    </row>
    <row r="26" spans="2:7" ht="17.100000000000001" customHeight="1" thickBot="1" x14ac:dyDescent="0.25">
      <c r="B26" s="39" t="s">
        <v>0</v>
      </c>
      <c r="C26" s="48">
        <f t="shared" ref="C26:C43" si="0">+(D5-C5)/C5</f>
        <v>6.1359867330016582E-2</v>
      </c>
    </row>
    <row r="27" spans="2:7" ht="17.100000000000001" customHeight="1" thickBot="1" x14ac:dyDescent="0.25">
      <c r="B27" s="39" t="s">
        <v>1</v>
      </c>
      <c r="C27" s="48">
        <f t="shared" si="0"/>
        <v>9.6491228070175433E-2</v>
      </c>
    </row>
    <row r="28" spans="2:7" ht="17.100000000000001" customHeight="1" thickBot="1" x14ac:dyDescent="0.25">
      <c r="B28" s="39" t="s">
        <v>511</v>
      </c>
      <c r="C28" s="48">
        <f t="shared" si="0"/>
        <v>-0.13493975903614458</v>
      </c>
    </row>
    <row r="29" spans="2:7" ht="17.100000000000001" customHeight="1" thickBot="1" x14ac:dyDescent="0.25">
      <c r="B29" s="39" t="s">
        <v>39</v>
      </c>
      <c r="C29" s="48">
        <f t="shared" si="0"/>
        <v>9.8918083462132919E-2</v>
      </c>
    </row>
    <row r="30" spans="2:7" ht="17.100000000000001" customHeight="1" thickBot="1" x14ac:dyDescent="0.25">
      <c r="B30" s="39" t="s">
        <v>2</v>
      </c>
      <c r="C30" s="48">
        <f t="shared" si="0"/>
        <v>-8.4598698481561818E-2</v>
      </c>
    </row>
    <row r="31" spans="2:7" ht="17.100000000000001" customHeight="1" thickBot="1" x14ac:dyDescent="0.25">
      <c r="B31" s="39" t="s">
        <v>3</v>
      </c>
      <c r="C31" s="48">
        <f t="shared" si="0"/>
        <v>8.8372093023255813E-2</v>
      </c>
    </row>
    <row r="32" spans="2:7" ht="17.100000000000001" customHeight="1" thickBot="1" x14ac:dyDescent="0.25">
      <c r="B32" s="39" t="s">
        <v>38</v>
      </c>
      <c r="C32" s="48">
        <f t="shared" si="0"/>
        <v>8.4033613445378158E-2</v>
      </c>
    </row>
    <row r="33" spans="1:25" ht="17.100000000000001" customHeight="1" thickBot="1" x14ac:dyDescent="0.25">
      <c r="B33" s="39" t="s">
        <v>23</v>
      </c>
      <c r="C33" s="48">
        <f t="shared" si="0"/>
        <v>6.8123393316195366E-2</v>
      </c>
    </row>
    <row r="34" spans="1:25" ht="17.100000000000001" customHeight="1" thickBot="1" x14ac:dyDescent="0.25">
      <c r="B34" s="39" t="s">
        <v>10</v>
      </c>
      <c r="C34" s="48">
        <f t="shared" si="0"/>
        <v>5.4876527812422055E-3</v>
      </c>
    </row>
    <row r="35" spans="1:25" ht="17.100000000000001" customHeight="1" thickBot="1" x14ac:dyDescent="0.25">
      <c r="B35" s="39" t="s">
        <v>40</v>
      </c>
      <c r="C35" s="48">
        <f t="shared" si="0"/>
        <v>1.9129019129019129E-2</v>
      </c>
    </row>
    <row r="36" spans="1:25" ht="17.100000000000001" customHeight="1" thickBot="1" x14ac:dyDescent="0.25">
      <c r="B36" s="39" t="s">
        <v>11</v>
      </c>
      <c r="C36" s="48">
        <f t="shared" si="0"/>
        <v>7.4427480916030533E-2</v>
      </c>
    </row>
    <row r="37" spans="1:25" ht="17.100000000000001" customHeight="1" thickBot="1" x14ac:dyDescent="0.25">
      <c r="B37" s="39" t="s">
        <v>4</v>
      </c>
      <c r="C37" s="48">
        <f t="shared" si="0"/>
        <v>1.6205910390848427E-2</v>
      </c>
    </row>
    <row r="38" spans="1:25" ht="17.100000000000001" customHeight="1" thickBot="1" x14ac:dyDescent="0.25">
      <c r="B38" s="39" t="s">
        <v>512</v>
      </c>
      <c r="C38" s="48">
        <f t="shared" si="0"/>
        <v>0.12701876909646442</v>
      </c>
    </row>
    <row r="39" spans="1:25" ht="17.100000000000001" customHeight="1" thickBot="1" x14ac:dyDescent="0.25">
      <c r="B39" s="39" t="s">
        <v>513</v>
      </c>
      <c r="C39" s="48">
        <f t="shared" si="0"/>
        <v>5.8365758754863814E-2</v>
      </c>
    </row>
    <row r="40" spans="1:25" ht="17.100000000000001" customHeight="1" thickBot="1" x14ac:dyDescent="0.25">
      <c r="B40" s="39" t="s">
        <v>514</v>
      </c>
      <c r="C40" s="48">
        <f t="shared" si="0"/>
        <v>0.19559228650137742</v>
      </c>
    </row>
    <row r="41" spans="1:25" ht="17.100000000000001" customHeight="1" thickBot="1" x14ac:dyDescent="0.25">
      <c r="B41" s="39" t="s">
        <v>24</v>
      </c>
      <c r="C41" s="48">
        <f t="shared" si="0"/>
        <v>6.3451776649746189E-2</v>
      </c>
    </row>
    <row r="42" spans="1:25" ht="17.100000000000001" customHeight="1" thickBot="1" x14ac:dyDescent="0.25">
      <c r="B42" s="39" t="s">
        <v>5</v>
      </c>
      <c r="C42" s="48">
        <f t="shared" si="0"/>
        <v>-0.2734375</v>
      </c>
    </row>
    <row r="43" spans="1:25" ht="17.100000000000001" customHeight="1" thickBot="1" x14ac:dyDescent="0.25">
      <c r="B43" s="40" t="s">
        <v>12</v>
      </c>
      <c r="C43" s="49">
        <f t="shared" si="0"/>
        <v>3.9105643604364027E-2</v>
      </c>
    </row>
    <row r="46" spans="1:25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spans="1:25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</row>
    <row r="48" spans="1:25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</row>
    <row r="49" spans="1:19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</row>
    <row r="50" spans="1:19" ht="15" thickBot="1" x14ac:dyDescent="0.25">
      <c r="A50" s="63"/>
      <c r="B50" s="39" t="s">
        <v>517</v>
      </c>
      <c r="C50" s="62">
        <f t="shared" ref="C50" si="1">+C5/$P50*100000</f>
        <v>55.649933310061265</v>
      </c>
      <c r="D50" s="62">
        <f>+D5/$Q50*100000</f>
        <v>58.175035501542659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</row>
    <row r="51" spans="1:19" ht="15" thickBot="1" x14ac:dyDescent="0.25">
      <c r="A51" s="63"/>
      <c r="B51" s="39" t="s">
        <v>518</v>
      </c>
      <c r="C51" s="62">
        <f t="shared" ref="C51" si="2">+C6/$P51*100000</f>
        <v>34.380972845817169</v>
      </c>
      <c r="D51" s="62">
        <f t="shared" ref="D51:D67" si="3">+D6/$Q51*100000</f>
        <v>36.993439583424276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</row>
    <row r="52" spans="1:19" ht="15" thickBot="1" x14ac:dyDescent="0.25">
      <c r="A52" s="63"/>
      <c r="B52" s="39" t="s">
        <v>519</v>
      </c>
      <c r="C52" s="62">
        <f t="shared" ref="C52" si="4">+C7/$P52*100000</f>
        <v>41.306438031384928</v>
      </c>
      <c r="D52" s="62">
        <f t="shared" si="3"/>
        <v>35.558672304548637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</row>
    <row r="53" spans="1:19" ht="15" thickBot="1" x14ac:dyDescent="0.25">
      <c r="A53" s="63"/>
      <c r="B53" s="39" t="s">
        <v>39</v>
      </c>
      <c r="C53" s="62">
        <f t="shared" ref="C53" si="5">+C8/$P53*100000</f>
        <v>54.986193961037138</v>
      </c>
      <c r="D53" s="62">
        <f t="shared" si="3"/>
        <v>57.721908671113397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</row>
    <row r="54" spans="1:19" ht="15" thickBot="1" x14ac:dyDescent="0.25">
      <c r="A54" s="63"/>
      <c r="B54" s="39" t="s">
        <v>2</v>
      </c>
      <c r="C54" s="62">
        <f t="shared" ref="C54" si="6">+C9/$P54*100000</f>
        <v>84.676454664804766</v>
      </c>
      <c r="D54" s="62">
        <f t="shared" si="3"/>
        <v>75.399083597393911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</row>
    <row r="55" spans="1:19" ht="15" thickBot="1" x14ac:dyDescent="0.25">
      <c r="A55" s="63"/>
      <c r="B55" s="39" t="s">
        <v>3</v>
      </c>
      <c r="C55" s="62">
        <f t="shared" ref="C55" si="7">+C10/$P55*100000</f>
        <v>36.726898780666957</v>
      </c>
      <c r="D55" s="62">
        <f t="shared" si="3"/>
        <v>39.603893367363348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</row>
    <row r="56" spans="1:19" ht="15" thickBot="1" x14ac:dyDescent="0.25">
      <c r="A56" s="63"/>
      <c r="B56" s="39" t="s">
        <v>520</v>
      </c>
      <c r="C56" s="62">
        <f t="shared" ref="C56" si="8">+C11/$P56*100000</f>
        <v>30.093060894193808</v>
      </c>
      <c r="D56" s="62">
        <f t="shared" si="3"/>
        <v>32.362161859310731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</row>
    <row r="57" spans="1:19" ht="15" thickBot="1" x14ac:dyDescent="0.25">
      <c r="A57" s="63"/>
      <c r="B57" s="39" t="s">
        <v>521</v>
      </c>
      <c r="C57" s="62">
        <f t="shared" ref="C57" si="9">+C12/$P57*100000</f>
        <v>37.889708804438456</v>
      </c>
      <c r="D57" s="62">
        <f t="shared" si="3"/>
        <v>39.488071133649775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</row>
    <row r="58" spans="1:19" ht="15" thickBot="1" x14ac:dyDescent="0.25">
      <c r="A58" s="63"/>
      <c r="B58" s="39" t="s">
        <v>10</v>
      </c>
      <c r="C58" s="62">
        <f t="shared" ref="C58" si="10">+C13/$P58*100000</f>
        <v>51.446171251201932</v>
      </c>
      <c r="D58" s="62">
        <f t="shared" si="3"/>
        <v>50.310581409847018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</row>
    <row r="59" spans="1:19" ht="15" thickBot="1" x14ac:dyDescent="0.25">
      <c r="A59" s="63"/>
      <c r="B59" s="39" t="s">
        <v>522</v>
      </c>
      <c r="C59" s="62">
        <f t="shared" ref="C59" si="11">+C14/$P59*100000</f>
        <v>48.195682710382393</v>
      </c>
      <c r="D59" s="62">
        <f t="shared" si="3"/>
        <v>47.073995847186225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</row>
    <row r="60" spans="1:19" ht="15" thickBot="1" x14ac:dyDescent="0.25">
      <c r="A60" s="63"/>
      <c r="B60" s="39" t="s">
        <v>11</v>
      </c>
      <c r="C60" s="62">
        <f t="shared" ref="C60" si="12">+C15/$P60*100000</f>
        <v>49.678794360129544</v>
      </c>
      <c r="D60" s="62">
        <f t="shared" si="3"/>
        <v>53.381069726296388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</row>
    <row r="61" spans="1:19" ht="15" thickBot="1" x14ac:dyDescent="0.25">
      <c r="A61" s="63"/>
      <c r="B61" s="39" t="s">
        <v>4</v>
      </c>
      <c r="C61" s="62">
        <f t="shared" ref="C61" si="13">+C16/$P61*100000</f>
        <v>38.989557191621962</v>
      </c>
      <c r="D61" s="62">
        <f t="shared" si="3"/>
        <v>39.396370729457438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</row>
    <row r="62" spans="1:19" ht="15" thickBot="1" x14ac:dyDescent="0.25">
      <c r="A62" s="63"/>
      <c r="B62" s="39" t="s">
        <v>523</v>
      </c>
      <c r="C62" s="62">
        <f t="shared" ref="C62" si="14">+C17/$P62*100000</f>
        <v>33.939051330185642</v>
      </c>
      <c r="D62" s="62">
        <f t="shared" si="3"/>
        <v>36.836942174275549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</row>
    <row r="63" spans="1:19" ht="15" thickBot="1" x14ac:dyDescent="0.25">
      <c r="A63" s="63"/>
      <c r="B63" s="39" t="s">
        <v>524</v>
      </c>
      <c r="C63" s="62">
        <f t="shared" ref="C63" si="15">+C18/$P63*100000</f>
        <v>50.330378789955859</v>
      </c>
      <c r="D63" s="62">
        <f t="shared" si="3"/>
        <v>52.024492314911392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</row>
    <row r="64" spans="1:19" ht="15" thickBot="1" x14ac:dyDescent="0.25">
      <c r="A64" s="63"/>
      <c r="B64" s="39" t="s">
        <v>525</v>
      </c>
      <c r="C64" s="62">
        <f t="shared" ref="C64" si="16">+C19/$P64*100000</f>
        <v>54.659043511911307</v>
      </c>
      <c r="D64" s="62">
        <f t="shared" si="3"/>
        <v>63.980375420331903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</row>
    <row r="65" spans="1:25" ht="15" thickBot="1" x14ac:dyDescent="0.25">
      <c r="A65" s="63"/>
      <c r="B65" s="39" t="s">
        <v>526</v>
      </c>
      <c r="C65" s="62">
        <f t="shared" ref="C65" si="17">+C20/$P65*100000</f>
        <v>35.685593617169665</v>
      </c>
      <c r="D65" s="62">
        <f t="shared" si="3"/>
        <v>37.617543601336635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</row>
    <row r="66" spans="1:25" ht="15" thickBot="1" x14ac:dyDescent="0.25">
      <c r="A66" s="63"/>
      <c r="B66" s="39" t="s">
        <v>5</v>
      </c>
      <c r="C66" s="62">
        <f t="shared" ref="C66" si="18">+C21/$P66*100000</f>
        <v>40.013504557788252</v>
      </c>
      <c r="D66" s="62">
        <f t="shared" si="3"/>
        <v>28.687412086962958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</row>
    <row r="67" spans="1:25" ht="15" thickBot="1" x14ac:dyDescent="0.25">
      <c r="A67" s="63"/>
      <c r="B67" s="40" t="s">
        <v>12</v>
      </c>
      <c r="C67" s="64">
        <f t="shared" ref="C67" si="19">+C22/$P67*100000</f>
        <v>46.914803491996487</v>
      </c>
      <c r="D67" s="64">
        <f t="shared" si="3"/>
        <v>47.60210856937708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</row>
    <row r="68" spans="1:25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49"/>
  <sheetViews>
    <sheetView zoomScaleNormal="100" workbookViewId="0">
      <selection activeCell="F21" sqref="F21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13" width="12.28515625" style="2" customWidth="1"/>
    <col min="14" max="18" width="12.28515625" style="2" hidden="1" customWidth="1"/>
    <col min="19" max="71" width="12.28515625" style="2" customWidth="1"/>
    <col min="72" max="16384" width="9.140625" style="2"/>
  </cols>
  <sheetData>
    <row r="1" spans="2:8" s="17" customFormat="1" ht="17.25" customHeight="1" x14ac:dyDescent="0.2">
      <c r="G1" s="6"/>
    </row>
    <row r="2" spans="2:8" s="18" customFormat="1" ht="39" customHeight="1" x14ac:dyDescent="0.2">
      <c r="B2" s="38"/>
      <c r="C2" s="38"/>
      <c r="D2" s="46"/>
      <c r="E2" s="47"/>
    </row>
    <row r="3" spans="2:8" s="17" customFormat="1" ht="12" customHeight="1" x14ac:dyDescent="0.2"/>
    <row r="4" spans="2:8" s="17" customFormat="1" ht="39" customHeight="1" x14ac:dyDescent="0.2">
      <c r="D4" s="25">
        <v>2023</v>
      </c>
      <c r="E4" s="25">
        <v>2024</v>
      </c>
    </row>
    <row r="5" spans="2:8" s="17" customFormat="1" ht="17.100000000000001" customHeight="1" thickBot="1" x14ac:dyDescent="0.25">
      <c r="C5" s="39" t="s">
        <v>504</v>
      </c>
    </row>
    <row r="6" spans="2:8" s="17" customFormat="1" ht="17.100000000000001" customHeight="1" thickBot="1" x14ac:dyDescent="0.25">
      <c r="C6" s="39" t="s">
        <v>10</v>
      </c>
      <c r="D6" s="69">
        <v>281</v>
      </c>
      <c r="E6" s="69">
        <v>263</v>
      </c>
      <c r="F6" s="66"/>
      <c r="G6" s="66"/>
      <c r="H6" s="66"/>
    </row>
    <row r="7" spans="2:8" s="17" customFormat="1" ht="17.100000000000001" customHeight="1" thickBot="1" x14ac:dyDescent="0.25">
      <c r="C7" s="39" t="s">
        <v>506</v>
      </c>
      <c r="D7" s="17">
        <v>259</v>
      </c>
      <c r="E7" s="17">
        <v>237</v>
      </c>
      <c r="F7" s="66"/>
      <c r="G7" s="66"/>
      <c r="H7" s="66"/>
    </row>
    <row r="8" spans="2:8" s="17" customFormat="1" ht="17.100000000000001" customHeight="1" thickBot="1" x14ac:dyDescent="0.25">
      <c r="C8" s="39" t="s">
        <v>507</v>
      </c>
      <c r="D8" s="28">
        <v>10</v>
      </c>
      <c r="E8" s="28">
        <v>15</v>
      </c>
      <c r="F8" s="66"/>
      <c r="G8" s="66"/>
      <c r="H8" s="66"/>
    </row>
    <row r="9" spans="2:8" s="17" customFormat="1" ht="17.100000000000001" customHeight="1" thickBot="1" x14ac:dyDescent="0.25">
      <c r="C9" s="39" t="s">
        <v>508</v>
      </c>
      <c r="D9" s="28">
        <v>5</v>
      </c>
      <c r="E9" s="28">
        <v>6</v>
      </c>
      <c r="F9" s="66"/>
      <c r="G9" s="66"/>
      <c r="H9" s="66"/>
    </row>
    <row r="10" spans="2:8" s="17" customFormat="1" ht="17.100000000000001" customHeight="1" thickBot="1" x14ac:dyDescent="0.25">
      <c r="C10" s="39" t="s">
        <v>509</v>
      </c>
      <c r="D10" s="28">
        <v>7</v>
      </c>
      <c r="E10" s="28">
        <v>5</v>
      </c>
      <c r="F10" s="66"/>
      <c r="G10" s="66"/>
      <c r="H10" s="66"/>
    </row>
    <row r="11" spans="2:8" s="17" customFormat="1" ht="17.100000000000001" customHeight="1" thickBot="1" x14ac:dyDescent="0.25">
      <c r="C11" s="39" t="s">
        <v>505</v>
      </c>
      <c r="F11" s="66"/>
      <c r="G11" s="66"/>
      <c r="H11" s="66"/>
    </row>
    <row r="12" spans="2:8" s="17" customFormat="1" ht="17.100000000000001" customHeight="1" thickBot="1" x14ac:dyDescent="0.25">
      <c r="C12" s="39" t="s">
        <v>10</v>
      </c>
      <c r="D12" s="69">
        <v>138</v>
      </c>
      <c r="E12" s="69">
        <v>128</v>
      </c>
      <c r="F12" s="66"/>
      <c r="G12" s="66"/>
      <c r="H12" s="66"/>
    </row>
    <row r="13" spans="2:8" s="17" customFormat="1" ht="17.100000000000001" customHeight="1" thickBot="1" x14ac:dyDescent="0.25">
      <c r="C13" s="39" t="s">
        <v>506</v>
      </c>
      <c r="D13" s="28">
        <v>116</v>
      </c>
      <c r="E13" s="28">
        <v>109</v>
      </c>
      <c r="F13" s="66"/>
      <c r="G13" s="66"/>
      <c r="H13" s="66"/>
    </row>
    <row r="14" spans="2:8" s="17" customFormat="1" ht="17.100000000000001" customHeight="1" thickBot="1" x14ac:dyDescent="0.25">
      <c r="C14" s="39" t="s">
        <v>507</v>
      </c>
      <c r="D14" s="28">
        <v>14</v>
      </c>
      <c r="E14" s="28">
        <v>8</v>
      </c>
      <c r="F14" s="66"/>
      <c r="G14" s="66"/>
      <c r="H14" s="66"/>
    </row>
    <row r="15" spans="2:8" s="17" customFormat="1" ht="17.100000000000001" customHeight="1" thickBot="1" x14ac:dyDescent="0.25">
      <c r="C15" s="39" t="s">
        <v>508</v>
      </c>
      <c r="D15" s="28">
        <v>1</v>
      </c>
      <c r="E15" s="28">
        <v>5</v>
      </c>
      <c r="F15" s="66"/>
      <c r="G15" s="66"/>
      <c r="H15" s="66"/>
    </row>
    <row r="16" spans="2:8" s="17" customFormat="1" ht="17.100000000000001" customHeight="1" thickBot="1" x14ac:dyDescent="0.25">
      <c r="C16" s="39" t="s">
        <v>509</v>
      </c>
      <c r="D16" s="28">
        <v>7</v>
      </c>
      <c r="E16" s="28">
        <v>6</v>
      </c>
      <c r="F16" s="66"/>
      <c r="G16" s="66"/>
      <c r="H16" s="66"/>
    </row>
    <row r="17" spans="1:8" s="17" customFormat="1" ht="17.100000000000001" customHeight="1" thickBot="1" x14ac:dyDescent="0.25">
      <c r="C17" s="40" t="s">
        <v>12</v>
      </c>
      <c r="D17" s="42">
        <v>419</v>
      </c>
      <c r="E17" s="42">
        <v>391</v>
      </c>
      <c r="F17" s="66"/>
      <c r="G17" s="66"/>
      <c r="H17" s="66"/>
    </row>
    <row r="20" spans="1:8" ht="39" customHeight="1" x14ac:dyDescent="0.2">
      <c r="C20" s="17"/>
      <c r="D20" s="26" t="s">
        <v>530</v>
      </c>
    </row>
    <row r="21" spans="1:8" ht="17.100000000000001" customHeight="1" thickBot="1" x14ac:dyDescent="0.25">
      <c r="A21" s="2" t="s">
        <v>25</v>
      </c>
      <c r="C21" s="39" t="s">
        <v>504</v>
      </c>
      <c r="D21" s="17"/>
    </row>
    <row r="22" spans="1:8" ht="17.100000000000001" customHeight="1" thickBot="1" x14ac:dyDescent="0.25">
      <c r="A22" s="2" t="s">
        <v>26</v>
      </c>
      <c r="C22" s="39" t="s">
        <v>10</v>
      </c>
      <c r="D22" s="48">
        <f>+IF(D6&gt;0,(E6-D6)/D6,"-")</f>
        <v>-6.4056939501779361E-2</v>
      </c>
    </row>
    <row r="23" spans="1:8" ht="17.100000000000001" customHeight="1" thickBot="1" x14ac:dyDescent="0.25">
      <c r="A23" s="2" t="s">
        <v>27</v>
      </c>
      <c r="C23" s="39" t="s">
        <v>506</v>
      </c>
      <c r="D23" s="48">
        <f>+IF(D7&gt;0,(E7-D7)/D7,"-")</f>
        <v>-8.4942084942084939E-2</v>
      </c>
    </row>
    <row r="24" spans="1:8" ht="17.100000000000001" customHeight="1" thickBot="1" x14ac:dyDescent="0.25">
      <c r="A24" s="2" t="s">
        <v>28</v>
      </c>
      <c r="C24" s="39" t="s">
        <v>507</v>
      </c>
      <c r="D24" s="48">
        <f>+IF(D8&gt;0,(E8-D8)/D8,"-")</f>
        <v>0.5</v>
      </c>
    </row>
    <row r="25" spans="1:8" ht="17.100000000000001" customHeight="1" thickBot="1" x14ac:dyDescent="0.25">
      <c r="A25" s="2" t="s">
        <v>29</v>
      </c>
      <c r="C25" s="39" t="s">
        <v>508</v>
      </c>
      <c r="D25" s="48">
        <f>+IF(D9&gt;0,(E9-D9)/D9,"-")</f>
        <v>0.2</v>
      </c>
    </row>
    <row r="26" spans="1:8" ht="17.100000000000001" customHeight="1" thickBot="1" x14ac:dyDescent="0.25">
      <c r="A26" s="2" t="s">
        <v>30</v>
      </c>
      <c r="C26" s="39" t="s">
        <v>509</v>
      </c>
      <c r="D26" s="48">
        <f>+IF(D10&gt;0,(E10-D10)/D10,"-")</f>
        <v>-0.2857142857142857</v>
      </c>
    </row>
    <row r="27" spans="1:8" ht="17.100000000000001" customHeight="1" thickBot="1" x14ac:dyDescent="0.25">
      <c r="A27" s="2" t="s">
        <v>31</v>
      </c>
      <c r="C27" s="39" t="s">
        <v>505</v>
      </c>
      <c r="D27" s="48"/>
    </row>
    <row r="28" spans="1:8" ht="17.100000000000001" customHeight="1" thickBot="1" x14ac:dyDescent="0.25">
      <c r="A28" s="2" t="s">
        <v>32</v>
      </c>
      <c r="C28" s="39" t="s">
        <v>10</v>
      </c>
      <c r="D28" s="48">
        <f t="shared" ref="D28:D33" si="0">+IF(D12&gt;0,(E12-D12)/D12,"-")</f>
        <v>-7.2463768115942032E-2</v>
      </c>
    </row>
    <row r="29" spans="1:8" ht="17.100000000000001" customHeight="1" thickBot="1" x14ac:dyDescent="0.25">
      <c r="A29" s="2" t="s">
        <v>33</v>
      </c>
      <c r="C29" s="39" t="s">
        <v>506</v>
      </c>
      <c r="D29" s="48">
        <f t="shared" si="0"/>
        <v>-6.0344827586206899E-2</v>
      </c>
    </row>
    <row r="30" spans="1:8" ht="17.100000000000001" customHeight="1" thickBot="1" x14ac:dyDescent="0.25">
      <c r="A30" s="2" t="s">
        <v>34</v>
      </c>
      <c r="C30" s="39" t="s">
        <v>507</v>
      </c>
      <c r="D30" s="48">
        <f t="shared" si="0"/>
        <v>-0.42857142857142855</v>
      </c>
    </row>
    <row r="31" spans="1:8" ht="17.100000000000001" customHeight="1" thickBot="1" x14ac:dyDescent="0.25">
      <c r="A31" s="2" t="s">
        <v>35</v>
      </c>
      <c r="C31" s="39" t="s">
        <v>508</v>
      </c>
      <c r="D31" s="48">
        <f t="shared" si="0"/>
        <v>4</v>
      </c>
    </row>
    <row r="32" spans="1:8" ht="17.100000000000001" customHeight="1" thickBot="1" x14ac:dyDescent="0.25">
      <c r="A32" s="2" t="s">
        <v>36</v>
      </c>
      <c r="C32" s="39" t="s">
        <v>509</v>
      </c>
      <c r="D32" s="48">
        <f t="shared" si="0"/>
        <v>-0.14285714285714285</v>
      </c>
    </row>
    <row r="33" spans="1:9" ht="17.100000000000001" customHeight="1" thickBot="1" x14ac:dyDescent="0.25">
      <c r="A33" s="2" t="s">
        <v>37</v>
      </c>
      <c r="C33" s="40" t="s">
        <v>12</v>
      </c>
      <c r="D33" s="43">
        <f t="shared" si="0"/>
        <v>-6.6825775656324582E-2</v>
      </c>
    </row>
    <row r="34" spans="1:9" ht="13.5" thickBot="1" x14ac:dyDescent="0.25">
      <c r="D34" s="48"/>
      <c r="E34" s="48"/>
      <c r="F34" s="48"/>
      <c r="G34" s="48"/>
      <c r="H34" s="48"/>
      <c r="I34" s="48"/>
    </row>
    <row r="49" spans="14:14" x14ac:dyDescent="0.2">
      <c r="N49" s="2">
        <v>2024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="69" zoomScaleNormal="69" workbookViewId="0">
      <pane ySplit="6" topLeftCell="A7" activePane="bottomLeft" state="frozen"/>
      <selection pane="bottomLeft" activeCell="I60" sqref="I60"/>
    </sheetView>
  </sheetViews>
  <sheetFormatPr baseColWidth="10" defaultColWidth="11.42578125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0" t="s">
        <v>503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1">
        <v>2024</v>
      </c>
      <c r="D5" s="71"/>
      <c r="E5" s="71"/>
      <c r="F5" s="71"/>
      <c r="G5" s="71"/>
      <c r="H5" s="71"/>
      <c r="I5" s="71"/>
      <c r="J5" s="71"/>
      <c r="K5" s="72"/>
    </row>
    <row r="6" spans="2:11" ht="54" customHeight="1" thickBot="1" x14ac:dyDescent="0.25">
      <c r="C6" s="52" t="s">
        <v>17</v>
      </c>
      <c r="D6" s="53" t="s">
        <v>9</v>
      </c>
      <c r="E6" s="54" t="s">
        <v>6</v>
      </c>
      <c r="F6" s="53" t="s">
        <v>18</v>
      </c>
      <c r="G6" s="52" t="s">
        <v>19</v>
      </c>
      <c r="H6" s="52" t="s">
        <v>43</v>
      </c>
      <c r="I6" s="52" t="s">
        <v>44</v>
      </c>
      <c r="J6" s="52" t="s">
        <v>45</v>
      </c>
      <c r="K6" s="53" t="s">
        <v>46</v>
      </c>
    </row>
    <row r="7" spans="2:11" ht="15" customHeight="1" thickBot="1" x14ac:dyDescent="0.25">
      <c r="B7" s="39" t="s">
        <v>47</v>
      </c>
      <c r="C7" s="28">
        <v>1</v>
      </c>
      <c r="D7" s="28">
        <v>651</v>
      </c>
      <c r="E7" s="28">
        <v>694</v>
      </c>
      <c r="F7" s="28">
        <v>20</v>
      </c>
      <c r="G7" s="28">
        <v>7</v>
      </c>
      <c r="H7" s="28">
        <v>130</v>
      </c>
      <c r="I7" s="28">
        <v>461</v>
      </c>
      <c r="J7" s="28">
        <v>384</v>
      </c>
      <c r="K7" s="28">
        <v>586</v>
      </c>
    </row>
    <row r="8" spans="2:11" ht="15" customHeight="1" thickBot="1" x14ac:dyDescent="0.25">
      <c r="B8" s="39" t="s">
        <v>58</v>
      </c>
      <c r="C8" s="28">
        <v>2</v>
      </c>
      <c r="D8" s="28">
        <v>1366</v>
      </c>
      <c r="E8" s="28">
        <v>1438</v>
      </c>
      <c r="F8" s="28">
        <v>80</v>
      </c>
      <c r="G8" s="28">
        <v>76</v>
      </c>
      <c r="H8" s="28">
        <v>437</v>
      </c>
      <c r="I8" s="28">
        <v>1285</v>
      </c>
      <c r="J8" s="28">
        <v>861</v>
      </c>
      <c r="K8" s="28">
        <v>1076</v>
      </c>
    </row>
    <row r="9" spans="2:11" ht="15" customHeight="1" thickBot="1" x14ac:dyDescent="0.25">
      <c r="B9" s="39" t="s">
        <v>77</v>
      </c>
      <c r="C9" s="28">
        <v>0</v>
      </c>
      <c r="D9" s="28">
        <v>801</v>
      </c>
      <c r="E9" s="28">
        <v>664</v>
      </c>
      <c r="F9" s="28">
        <v>50</v>
      </c>
      <c r="G9" s="28">
        <v>29</v>
      </c>
      <c r="H9" s="28">
        <v>183</v>
      </c>
      <c r="I9" s="28">
        <v>586</v>
      </c>
      <c r="J9" s="28">
        <v>411</v>
      </c>
      <c r="K9" s="28">
        <v>493</v>
      </c>
    </row>
    <row r="10" spans="2:11" ht="15" customHeight="1" thickBot="1" x14ac:dyDescent="0.25">
      <c r="B10" s="39" t="s">
        <v>84</v>
      </c>
      <c r="C10" s="28">
        <v>3</v>
      </c>
      <c r="D10" s="28">
        <v>1116</v>
      </c>
      <c r="E10" s="28">
        <v>931</v>
      </c>
      <c r="F10" s="28">
        <v>48</v>
      </c>
      <c r="G10" s="28">
        <v>37</v>
      </c>
      <c r="H10" s="28">
        <v>336</v>
      </c>
      <c r="I10" s="28">
        <v>832</v>
      </c>
      <c r="J10" s="28">
        <v>634</v>
      </c>
      <c r="K10" s="28">
        <v>737</v>
      </c>
    </row>
    <row r="11" spans="2:11" ht="15" customHeight="1" thickBot="1" x14ac:dyDescent="0.25">
      <c r="B11" s="39" t="s">
        <v>92</v>
      </c>
      <c r="C11" s="28">
        <v>1</v>
      </c>
      <c r="D11" s="28">
        <v>532</v>
      </c>
      <c r="E11" s="28">
        <v>586</v>
      </c>
      <c r="F11" s="28">
        <v>21</v>
      </c>
      <c r="G11" s="28">
        <v>16</v>
      </c>
      <c r="H11" s="28">
        <v>120</v>
      </c>
      <c r="I11" s="28">
        <v>496</v>
      </c>
      <c r="J11" s="28">
        <v>316</v>
      </c>
      <c r="K11" s="28">
        <v>518</v>
      </c>
    </row>
    <row r="12" spans="2:11" ht="15" customHeight="1" thickBot="1" x14ac:dyDescent="0.25">
      <c r="B12" s="39" t="s">
        <v>97</v>
      </c>
      <c r="C12" s="28">
        <v>4</v>
      </c>
      <c r="D12" s="28">
        <v>642</v>
      </c>
      <c r="E12" s="28">
        <v>532</v>
      </c>
      <c r="F12" s="28">
        <v>51</v>
      </c>
      <c r="G12" s="28">
        <v>20</v>
      </c>
      <c r="H12" s="28">
        <v>123</v>
      </c>
      <c r="I12" s="28">
        <v>463</v>
      </c>
      <c r="J12" s="28">
        <v>272</v>
      </c>
      <c r="K12" s="28">
        <v>367</v>
      </c>
    </row>
    <row r="13" spans="2:11" ht="15" customHeight="1" thickBot="1" x14ac:dyDescent="0.25">
      <c r="B13" s="39" t="s">
        <v>109</v>
      </c>
      <c r="C13" s="28">
        <v>1</v>
      </c>
      <c r="D13" s="28">
        <v>2023</v>
      </c>
      <c r="E13" s="28">
        <v>1575</v>
      </c>
      <c r="F13" s="28">
        <v>81</v>
      </c>
      <c r="G13" s="28">
        <v>47</v>
      </c>
      <c r="H13" s="28">
        <v>521</v>
      </c>
      <c r="I13" s="28">
        <v>1371</v>
      </c>
      <c r="J13" s="28">
        <v>1080</v>
      </c>
      <c r="K13" s="28">
        <v>1212</v>
      </c>
    </row>
    <row r="14" spans="2:11" ht="15" customHeight="1" thickBot="1" x14ac:dyDescent="0.25">
      <c r="B14" s="57" t="s">
        <v>124</v>
      </c>
      <c r="C14" s="28">
        <v>3</v>
      </c>
      <c r="D14" s="28">
        <v>2164</v>
      </c>
      <c r="E14" s="28">
        <v>2065</v>
      </c>
      <c r="F14" s="28">
        <v>82</v>
      </c>
      <c r="G14" s="28">
        <v>42</v>
      </c>
      <c r="H14" s="28">
        <v>505</v>
      </c>
      <c r="I14" s="28">
        <v>1716</v>
      </c>
      <c r="J14" s="28">
        <v>1162</v>
      </c>
      <c r="K14" s="28">
        <v>1366</v>
      </c>
    </row>
    <row r="15" spans="2:11" ht="15" customHeight="1" thickBot="1" x14ac:dyDescent="0.25">
      <c r="B15" s="39" t="s">
        <v>137</v>
      </c>
      <c r="C15" s="28">
        <v>0</v>
      </c>
      <c r="D15" s="28">
        <v>245</v>
      </c>
      <c r="E15" s="28">
        <v>150</v>
      </c>
      <c r="F15" s="28">
        <v>10</v>
      </c>
      <c r="G15" s="28">
        <v>2</v>
      </c>
      <c r="H15" s="28">
        <v>56</v>
      </c>
      <c r="I15" s="28">
        <v>140</v>
      </c>
      <c r="J15" s="28">
        <v>76</v>
      </c>
      <c r="K15" s="28">
        <v>94</v>
      </c>
    </row>
    <row r="16" spans="2:11" ht="15" customHeight="1" thickBot="1" x14ac:dyDescent="0.25">
      <c r="B16" s="39" t="s">
        <v>142</v>
      </c>
      <c r="C16" s="28">
        <v>0</v>
      </c>
      <c r="D16" s="28">
        <v>162</v>
      </c>
      <c r="E16" s="28">
        <v>98</v>
      </c>
      <c r="F16" s="28">
        <v>3</v>
      </c>
      <c r="G16" s="28">
        <v>6</v>
      </c>
      <c r="H16" s="28">
        <v>56</v>
      </c>
      <c r="I16" s="28">
        <v>97</v>
      </c>
      <c r="J16" s="28">
        <v>52</v>
      </c>
      <c r="K16" s="28">
        <v>105</v>
      </c>
    </row>
    <row r="17" spans="2:11" ht="15" customHeight="1" thickBot="1" x14ac:dyDescent="0.25">
      <c r="B17" s="55" t="s">
        <v>145</v>
      </c>
      <c r="C17" s="28">
        <v>2</v>
      </c>
      <c r="D17" s="28">
        <v>1180</v>
      </c>
      <c r="E17" s="28">
        <v>572</v>
      </c>
      <c r="F17" s="28">
        <v>47</v>
      </c>
      <c r="G17" s="28">
        <v>11</v>
      </c>
      <c r="H17" s="28">
        <v>257</v>
      </c>
      <c r="I17" s="28">
        <v>567</v>
      </c>
      <c r="J17" s="28">
        <v>372</v>
      </c>
      <c r="K17" s="28">
        <v>410</v>
      </c>
    </row>
    <row r="18" spans="2:11" ht="15" customHeight="1" thickBot="1" x14ac:dyDescent="0.25">
      <c r="B18" s="58" t="s">
        <v>478</v>
      </c>
      <c r="C18" s="28">
        <v>0</v>
      </c>
      <c r="D18" s="28">
        <v>1182</v>
      </c>
      <c r="E18" s="28">
        <v>680</v>
      </c>
      <c r="F18" s="28">
        <v>60</v>
      </c>
      <c r="G18" s="28">
        <v>13</v>
      </c>
      <c r="H18" s="28">
        <v>356</v>
      </c>
      <c r="I18" s="28">
        <v>750</v>
      </c>
      <c r="J18" s="28">
        <v>359</v>
      </c>
      <c r="K18" s="28">
        <v>412</v>
      </c>
    </row>
    <row r="19" spans="2:11" ht="15" customHeight="1" thickBot="1" x14ac:dyDescent="0.25">
      <c r="B19" s="58" t="s">
        <v>479</v>
      </c>
      <c r="C19" s="28">
        <v>2</v>
      </c>
      <c r="D19" s="28">
        <v>1787</v>
      </c>
      <c r="E19" s="28">
        <v>794</v>
      </c>
      <c r="F19" s="28">
        <v>59</v>
      </c>
      <c r="G19" s="28">
        <v>11</v>
      </c>
      <c r="H19" s="28">
        <v>448</v>
      </c>
      <c r="I19" s="28">
        <v>777</v>
      </c>
      <c r="J19" s="28">
        <v>711</v>
      </c>
      <c r="K19" s="28">
        <v>735</v>
      </c>
    </row>
    <row r="20" spans="2:11" ht="15" customHeight="1" thickBot="1" x14ac:dyDescent="0.25">
      <c r="B20" s="59" t="s">
        <v>480</v>
      </c>
      <c r="C20" s="28">
        <v>3</v>
      </c>
      <c r="D20" s="28">
        <v>1439</v>
      </c>
      <c r="E20" s="28">
        <v>1187</v>
      </c>
      <c r="F20" s="28">
        <v>61</v>
      </c>
      <c r="G20" s="28">
        <v>24</v>
      </c>
      <c r="H20" s="28">
        <v>457</v>
      </c>
      <c r="I20" s="28">
        <v>1258</v>
      </c>
      <c r="J20" s="28">
        <v>933</v>
      </c>
      <c r="K20" s="28">
        <v>1101</v>
      </c>
    </row>
    <row r="21" spans="2:11" ht="15" customHeight="1" thickBot="1" x14ac:dyDescent="0.25">
      <c r="B21" s="55" t="s">
        <v>183</v>
      </c>
      <c r="C21" s="28">
        <v>2</v>
      </c>
      <c r="D21" s="28">
        <v>1416</v>
      </c>
      <c r="E21" s="28">
        <v>1034</v>
      </c>
      <c r="F21" s="28">
        <v>53</v>
      </c>
      <c r="G21" s="28">
        <v>13</v>
      </c>
      <c r="H21" s="28">
        <v>237</v>
      </c>
      <c r="I21" s="28">
        <v>754</v>
      </c>
      <c r="J21" s="28">
        <v>755</v>
      </c>
      <c r="K21" s="28">
        <v>825</v>
      </c>
    </row>
    <row r="22" spans="2:11" ht="15" customHeight="1" thickBot="1" x14ac:dyDescent="0.25">
      <c r="B22" s="60" t="s">
        <v>481</v>
      </c>
      <c r="C22" s="28">
        <v>1</v>
      </c>
      <c r="D22" s="28">
        <v>670</v>
      </c>
      <c r="E22" s="28">
        <v>405</v>
      </c>
      <c r="F22" s="28">
        <v>11</v>
      </c>
      <c r="G22" s="28">
        <v>19</v>
      </c>
      <c r="H22" s="28">
        <v>135</v>
      </c>
      <c r="I22" s="28">
        <v>304</v>
      </c>
      <c r="J22" s="28">
        <v>234</v>
      </c>
      <c r="K22" s="28">
        <v>276</v>
      </c>
    </row>
    <row r="23" spans="2:11" ht="15" customHeight="1" thickBot="1" x14ac:dyDescent="0.25">
      <c r="B23" s="39" t="s">
        <v>203</v>
      </c>
      <c r="C23" s="28">
        <v>0</v>
      </c>
      <c r="D23" s="28">
        <v>142</v>
      </c>
      <c r="E23" s="28">
        <v>103</v>
      </c>
      <c r="F23" s="28">
        <v>2</v>
      </c>
      <c r="G23" s="28">
        <v>0</v>
      </c>
      <c r="H23" s="28">
        <v>20</v>
      </c>
      <c r="I23" s="28">
        <v>63</v>
      </c>
      <c r="J23" s="28">
        <v>42</v>
      </c>
      <c r="K23" s="28">
        <v>70</v>
      </c>
    </row>
    <row r="24" spans="2:11" ht="15" customHeight="1" thickBot="1" x14ac:dyDescent="0.25">
      <c r="B24" s="39" t="s">
        <v>205</v>
      </c>
      <c r="C24" s="28">
        <v>1</v>
      </c>
      <c r="D24" s="28">
        <v>406</v>
      </c>
      <c r="E24" s="28">
        <v>225</v>
      </c>
      <c r="F24" s="28">
        <v>21</v>
      </c>
      <c r="G24" s="28">
        <v>8</v>
      </c>
      <c r="H24" s="28">
        <v>98</v>
      </c>
      <c r="I24" s="28">
        <v>230</v>
      </c>
      <c r="J24" s="28">
        <v>114</v>
      </c>
      <c r="K24" s="28">
        <v>178</v>
      </c>
    </row>
    <row r="25" spans="2:11" ht="15" customHeight="1" thickBot="1" x14ac:dyDescent="0.25">
      <c r="B25" s="39" t="s">
        <v>213</v>
      </c>
      <c r="C25" s="28">
        <v>0</v>
      </c>
      <c r="D25" s="28">
        <v>418</v>
      </c>
      <c r="E25" s="28">
        <v>256</v>
      </c>
      <c r="F25" s="28">
        <v>25</v>
      </c>
      <c r="G25" s="28">
        <v>10</v>
      </c>
      <c r="H25" s="28">
        <v>109</v>
      </c>
      <c r="I25" s="28">
        <v>320</v>
      </c>
      <c r="J25" s="28">
        <v>133</v>
      </c>
      <c r="K25" s="28">
        <v>159</v>
      </c>
    </row>
    <row r="26" spans="2:11" ht="15" customHeight="1" thickBot="1" x14ac:dyDescent="0.25">
      <c r="B26" s="39" t="s">
        <v>219</v>
      </c>
      <c r="C26" s="28">
        <v>0</v>
      </c>
      <c r="D26" s="28">
        <v>126</v>
      </c>
      <c r="E26" s="28">
        <v>100</v>
      </c>
      <c r="F26" s="28">
        <v>6</v>
      </c>
      <c r="G26" s="28">
        <v>2</v>
      </c>
      <c r="H26" s="28">
        <v>31</v>
      </c>
      <c r="I26" s="28">
        <v>88</v>
      </c>
      <c r="J26" s="28">
        <v>38</v>
      </c>
      <c r="K26" s="28">
        <v>51</v>
      </c>
    </row>
    <row r="27" spans="2:11" ht="15" customHeight="1" thickBot="1" x14ac:dyDescent="0.25">
      <c r="B27" s="39" t="s">
        <v>222</v>
      </c>
      <c r="C27" s="28">
        <v>0</v>
      </c>
      <c r="D27" s="28">
        <v>360</v>
      </c>
      <c r="E27" s="28">
        <v>162</v>
      </c>
      <c r="F27" s="28">
        <v>21</v>
      </c>
      <c r="G27" s="28">
        <v>3</v>
      </c>
      <c r="H27" s="28">
        <v>74</v>
      </c>
      <c r="I27" s="28">
        <v>185</v>
      </c>
      <c r="J27" s="28">
        <v>109</v>
      </c>
      <c r="K27" s="28">
        <v>90</v>
      </c>
    </row>
    <row r="28" spans="2:11" ht="15" customHeight="1" thickBot="1" x14ac:dyDescent="0.25">
      <c r="B28" s="39" t="s">
        <v>227</v>
      </c>
      <c r="C28" s="28">
        <v>0</v>
      </c>
      <c r="D28" s="28">
        <v>153</v>
      </c>
      <c r="E28" s="28">
        <v>137</v>
      </c>
      <c r="F28" s="28">
        <v>5</v>
      </c>
      <c r="G28" s="28">
        <v>2</v>
      </c>
      <c r="H28" s="28">
        <v>37</v>
      </c>
      <c r="I28" s="28">
        <v>80</v>
      </c>
      <c r="J28" s="28">
        <v>68</v>
      </c>
      <c r="K28" s="28">
        <v>68</v>
      </c>
    </row>
    <row r="29" spans="2:11" ht="15" customHeight="1" thickBot="1" x14ac:dyDescent="0.25">
      <c r="B29" s="39" t="s">
        <v>233</v>
      </c>
      <c r="C29" s="28">
        <v>0</v>
      </c>
      <c r="D29" s="28">
        <v>80</v>
      </c>
      <c r="E29" s="28">
        <v>58</v>
      </c>
      <c r="F29" s="28">
        <v>2</v>
      </c>
      <c r="G29" s="28">
        <v>1</v>
      </c>
      <c r="H29" s="28">
        <v>15</v>
      </c>
      <c r="I29" s="28">
        <v>44</v>
      </c>
      <c r="J29" s="28">
        <v>23</v>
      </c>
      <c r="K29" s="28">
        <v>41</v>
      </c>
    </row>
    <row r="30" spans="2:11" ht="15" customHeight="1" thickBot="1" x14ac:dyDescent="0.25">
      <c r="B30" s="39" t="s">
        <v>234</v>
      </c>
      <c r="C30" s="28">
        <v>1</v>
      </c>
      <c r="D30" s="28">
        <v>603</v>
      </c>
      <c r="E30" s="28">
        <v>330</v>
      </c>
      <c r="F30" s="28">
        <v>24</v>
      </c>
      <c r="G30" s="28">
        <v>7</v>
      </c>
      <c r="H30" s="28">
        <v>135</v>
      </c>
      <c r="I30" s="28">
        <v>343</v>
      </c>
      <c r="J30" s="28">
        <v>191</v>
      </c>
      <c r="K30" s="28">
        <v>177</v>
      </c>
    </row>
    <row r="31" spans="2:11" ht="15" customHeight="1" thickBot="1" x14ac:dyDescent="0.25">
      <c r="B31" s="57" t="s">
        <v>238</v>
      </c>
      <c r="C31" s="28">
        <v>0</v>
      </c>
      <c r="D31" s="28">
        <v>146</v>
      </c>
      <c r="E31" s="28">
        <v>93</v>
      </c>
      <c r="F31" s="28">
        <v>5</v>
      </c>
      <c r="G31" s="28">
        <v>0</v>
      </c>
      <c r="H31" s="28">
        <v>49</v>
      </c>
      <c r="I31" s="28">
        <v>79</v>
      </c>
      <c r="J31" s="28">
        <v>56</v>
      </c>
      <c r="K31" s="28">
        <v>69</v>
      </c>
    </row>
    <row r="32" spans="2:11" ht="15" customHeight="1" thickBot="1" x14ac:dyDescent="0.25">
      <c r="B32" s="39" t="s">
        <v>242</v>
      </c>
      <c r="C32" s="28">
        <v>0</v>
      </c>
      <c r="D32" s="28">
        <v>463</v>
      </c>
      <c r="E32" s="28">
        <v>278</v>
      </c>
      <c r="F32" s="28">
        <v>10</v>
      </c>
      <c r="G32" s="28">
        <v>8</v>
      </c>
      <c r="H32" s="28">
        <v>115</v>
      </c>
      <c r="I32" s="28">
        <v>286</v>
      </c>
      <c r="J32" s="28">
        <v>210</v>
      </c>
      <c r="K32" s="28">
        <v>276</v>
      </c>
    </row>
    <row r="33" spans="2:11" ht="15" customHeight="1" thickBot="1" x14ac:dyDescent="0.25">
      <c r="B33" s="39" t="s">
        <v>250</v>
      </c>
      <c r="C33" s="28">
        <v>0</v>
      </c>
      <c r="D33" s="28">
        <v>534</v>
      </c>
      <c r="E33" s="28">
        <v>418</v>
      </c>
      <c r="F33" s="28">
        <v>30</v>
      </c>
      <c r="G33" s="28">
        <v>16</v>
      </c>
      <c r="H33" s="28">
        <v>127</v>
      </c>
      <c r="I33" s="28">
        <v>381</v>
      </c>
      <c r="J33" s="28">
        <v>198</v>
      </c>
      <c r="K33" s="28">
        <v>216</v>
      </c>
    </row>
    <row r="34" spans="2:11" ht="15" customHeight="1" thickBot="1" x14ac:dyDescent="0.25">
      <c r="B34" s="39" t="s">
        <v>259</v>
      </c>
      <c r="C34" s="28">
        <v>0</v>
      </c>
      <c r="D34" s="28">
        <v>210</v>
      </c>
      <c r="E34" s="28">
        <v>171</v>
      </c>
      <c r="F34" s="28">
        <v>6</v>
      </c>
      <c r="G34" s="28">
        <v>4</v>
      </c>
      <c r="H34" s="28">
        <v>28</v>
      </c>
      <c r="I34" s="28">
        <v>111</v>
      </c>
      <c r="J34" s="28">
        <v>49</v>
      </c>
      <c r="K34" s="28">
        <v>116</v>
      </c>
    </row>
    <row r="35" spans="2:11" ht="15" customHeight="1" thickBot="1" x14ac:dyDescent="0.25">
      <c r="B35" s="39" t="s">
        <v>263</v>
      </c>
      <c r="C35" s="28">
        <v>1</v>
      </c>
      <c r="D35" s="28">
        <v>373</v>
      </c>
      <c r="E35" s="28">
        <v>208</v>
      </c>
      <c r="F35" s="28">
        <v>13</v>
      </c>
      <c r="G35" s="28">
        <v>2</v>
      </c>
      <c r="H35" s="28">
        <v>70</v>
      </c>
      <c r="I35" s="28">
        <v>165</v>
      </c>
      <c r="J35" s="28">
        <v>101</v>
      </c>
      <c r="K35" s="28">
        <v>171</v>
      </c>
    </row>
    <row r="36" spans="2:11" ht="15" customHeight="1" thickBot="1" x14ac:dyDescent="0.25">
      <c r="B36" s="55" t="s">
        <v>270</v>
      </c>
      <c r="C36" s="28">
        <v>2</v>
      </c>
      <c r="D36" s="28">
        <v>795</v>
      </c>
      <c r="E36" s="28">
        <v>672</v>
      </c>
      <c r="F36" s="28">
        <v>25</v>
      </c>
      <c r="G36" s="28">
        <v>17</v>
      </c>
      <c r="H36" s="28">
        <v>112</v>
      </c>
      <c r="I36" s="28">
        <v>427</v>
      </c>
      <c r="J36" s="28">
        <v>273</v>
      </c>
      <c r="K36" s="28">
        <v>521</v>
      </c>
    </row>
    <row r="37" spans="2:11" ht="15" customHeight="1" thickBot="1" x14ac:dyDescent="0.25">
      <c r="B37" s="59" t="s">
        <v>283</v>
      </c>
      <c r="C37" s="28">
        <v>6</v>
      </c>
      <c r="D37" s="28">
        <v>7325</v>
      </c>
      <c r="E37" s="28">
        <v>3390</v>
      </c>
      <c r="F37" s="28">
        <v>313</v>
      </c>
      <c r="G37" s="28">
        <v>76</v>
      </c>
      <c r="H37" s="28">
        <v>1900</v>
      </c>
      <c r="I37" s="28">
        <v>3166</v>
      </c>
      <c r="J37" s="28">
        <v>2915</v>
      </c>
      <c r="K37" s="28">
        <v>2619</v>
      </c>
    </row>
    <row r="38" spans="2:11" ht="15" customHeight="1" thickBot="1" x14ac:dyDescent="0.25">
      <c r="B38" s="39" t="s">
        <v>299</v>
      </c>
      <c r="C38" s="28">
        <v>1</v>
      </c>
      <c r="D38" s="28">
        <v>1028</v>
      </c>
      <c r="E38" s="28">
        <v>459</v>
      </c>
      <c r="F38" s="28">
        <v>31</v>
      </c>
      <c r="G38" s="28">
        <v>10</v>
      </c>
      <c r="H38" s="28">
        <v>215</v>
      </c>
      <c r="I38" s="28">
        <v>376</v>
      </c>
      <c r="J38" s="28">
        <v>443</v>
      </c>
      <c r="K38" s="28">
        <v>401</v>
      </c>
    </row>
    <row r="39" spans="2:11" ht="15" customHeight="1" thickBot="1" x14ac:dyDescent="0.25">
      <c r="B39" s="39" t="s">
        <v>310</v>
      </c>
      <c r="C39" s="28">
        <v>0</v>
      </c>
      <c r="D39" s="28">
        <v>443</v>
      </c>
      <c r="E39" s="28">
        <v>299</v>
      </c>
      <c r="F39" s="28">
        <v>26</v>
      </c>
      <c r="G39" s="28">
        <v>8</v>
      </c>
      <c r="H39" s="28">
        <v>105</v>
      </c>
      <c r="I39" s="28">
        <v>222</v>
      </c>
      <c r="J39" s="28">
        <v>167</v>
      </c>
      <c r="K39" s="28">
        <v>190</v>
      </c>
    </row>
    <row r="40" spans="2:11" ht="15" customHeight="1" thickBot="1" x14ac:dyDescent="0.25">
      <c r="B40" s="57" t="s">
        <v>319</v>
      </c>
      <c r="C40" s="28">
        <v>0</v>
      </c>
      <c r="D40" s="28">
        <v>1190</v>
      </c>
      <c r="E40" s="28">
        <v>603</v>
      </c>
      <c r="F40" s="28">
        <v>42</v>
      </c>
      <c r="G40" s="28">
        <v>17</v>
      </c>
      <c r="H40" s="28">
        <v>246</v>
      </c>
      <c r="I40" s="28">
        <v>517</v>
      </c>
      <c r="J40" s="28">
        <v>506</v>
      </c>
      <c r="K40" s="28">
        <v>455</v>
      </c>
    </row>
    <row r="41" spans="2:11" ht="15" customHeight="1" thickBot="1" x14ac:dyDescent="0.25">
      <c r="B41" s="39" t="s">
        <v>324</v>
      </c>
      <c r="C41" s="28">
        <v>7</v>
      </c>
      <c r="D41" s="28">
        <v>2361</v>
      </c>
      <c r="E41" s="28">
        <v>1655</v>
      </c>
      <c r="F41" s="28">
        <v>81</v>
      </c>
      <c r="G41" s="28">
        <v>36</v>
      </c>
      <c r="H41" s="28">
        <v>530</v>
      </c>
      <c r="I41" s="28">
        <v>1332</v>
      </c>
      <c r="J41" s="28">
        <v>925</v>
      </c>
      <c r="K41" s="28">
        <v>1235</v>
      </c>
    </row>
    <row r="42" spans="2:11" ht="15" customHeight="1" thickBot="1" x14ac:dyDescent="0.25">
      <c r="B42" s="39" t="s">
        <v>482</v>
      </c>
      <c r="C42" s="28">
        <v>1</v>
      </c>
      <c r="D42" s="28">
        <v>737</v>
      </c>
      <c r="E42" s="28">
        <v>453</v>
      </c>
      <c r="F42" s="28">
        <v>37</v>
      </c>
      <c r="G42" s="28">
        <v>22</v>
      </c>
      <c r="H42" s="28">
        <v>141</v>
      </c>
      <c r="I42" s="28">
        <v>345</v>
      </c>
      <c r="J42" s="28">
        <v>300</v>
      </c>
      <c r="K42" s="28">
        <v>340</v>
      </c>
    </row>
    <row r="43" spans="2:11" ht="15" customHeight="1" thickBot="1" x14ac:dyDescent="0.25">
      <c r="B43" s="57" t="s">
        <v>345</v>
      </c>
      <c r="C43" s="28">
        <v>3</v>
      </c>
      <c r="D43" s="28">
        <v>3625</v>
      </c>
      <c r="E43" s="28">
        <v>2315</v>
      </c>
      <c r="F43" s="28">
        <v>172</v>
      </c>
      <c r="G43" s="28">
        <v>76</v>
      </c>
      <c r="H43" s="28">
        <v>800</v>
      </c>
      <c r="I43" s="28">
        <v>2277</v>
      </c>
      <c r="J43" s="28">
        <v>1279</v>
      </c>
      <c r="K43" s="28">
        <v>1786</v>
      </c>
    </row>
    <row r="44" spans="2:11" ht="15" customHeight="1" thickBot="1" x14ac:dyDescent="0.25">
      <c r="B44" s="39" t="s">
        <v>362</v>
      </c>
      <c r="C44" s="28">
        <v>1</v>
      </c>
      <c r="D44" s="28">
        <v>625</v>
      </c>
      <c r="E44" s="28">
        <v>470</v>
      </c>
      <c r="F44" s="28">
        <v>57</v>
      </c>
      <c r="G44" s="28">
        <v>23</v>
      </c>
      <c r="H44" s="28">
        <v>219</v>
      </c>
      <c r="I44" s="28">
        <v>470</v>
      </c>
      <c r="J44" s="28">
        <v>382</v>
      </c>
      <c r="K44" s="28">
        <v>350</v>
      </c>
    </row>
    <row r="45" spans="2:11" ht="15" customHeight="1" thickBot="1" x14ac:dyDescent="0.25">
      <c r="B45" s="57" t="s">
        <v>372</v>
      </c>
      <c r="C45" s="28">
        <v>0</v>
      </c>
      <c r="D45" s="28">
        <v>445</v>
      </c>
      <c r="E45" s="28">
        <v>224</v>
      </c>
      <c r="F45" s="28">
        <v>40</v>
      </c>
      <c r="G45" s="28">
        <v>16</v>
      </c>
      <c r="H45" s="28">
        <v>79</v>
      </c>
      <c r="I45" s="28">
        <v>213</v>
      </c>
      <c r="J45" s="28">
        <v>181</v>
      </c>
      <c r="K45" s="28">
        <v>153</v>
      </c>
    </row>
    <row r="46" spans="2:11" ht="15" customHeight="1" thickBot="1" x14ac:dyDescent="0.25">
      <c r="B46" s="39" t="s">
        <v>382</v>
      </c>
      <c r="C46" s="28">
        <v>0</v>
      </c>
      <c r="D46" s="28">
        <v>1316</v>
      </c>
      <c r="E46" s="28">
        <v>870</v>
      </c>
      <c r="F46" s="28">
        <v>35</v>
      </c>
      <c r="G46" s="28">
        <v>16</v>
      </c>
      <c r="H46" s="28">
        <v>382</v>
      </c>
      <c r="I46" s="28">
        <v>720</v>
      </c>
      <c r="J46" s="28">
        <v>412</v>
      </c>
      <c r="K46" s="28">
        <v>515</v>
      </c>
    </row>
    <row r="47" spans="2:11" ht="15" customHeight="1" thickBot="1" x14ac:dyDescent="0.25">
      <c r="B47" s="39" t="s">
        <v>395</v>
      </c>
      <c r="C47" s="28">
        <v>0</v>
      </c>
      <c r="D47" s="28">
        <v>333</v>
      </c>
      <c r="E47" s="28">
        <v>266</v>
      </c>
      <c r="F47" s="28">
        <v>18</v>
      </c>
      <c r="G47" s="28">
        <v>7</v>
      </c>
      <c r="H47" s="28">
        <v>36</v>
      </c>
      <c r="I47" s="28">
        <v>143</v>
      </c>
      <c r="J47" s="28">
        <v>116</v>
      </c>
      <c r="K47" s="28">
        <v>153</v>
      </c>
    </row>
    <row r="48" spans="2:11" ht="15" customHeight="1" thickBot="1" x14ac:dyDescent="0.25">
      <c r="B48" s="39" t="s">
        <v>402</v>
      </c>
      <c r="C48" s="28">
        <v>0</v>
      </c>
      <c r="D48" s="28">
        <v>309</v>
      </c>
      <c r="E48" s="28">
        <v>258</v>
      </c>
      <c r="F48" s="28">
        <v>8</v>
      </c>
      <c r="G48" s="28">
        <v>7</v>
      </c>
      <c r="H48" s="28">
        <v>75</v>
      </c>
      <c r="I48" s="28">
        <v>185</v>
      </c>
      <c r="J48" s="28">
        <v>106</v>
      </c>
      <c r="K48" s="28">
        <v>175</v>
      </c>
    </row>
    <row r="49" spans="2:11" ht="15" customHeight="1" thickBot="1" x14ac:dyDescent="0.25">
      <c r="B49" s="57" t="s">
        <v>414</v>
      </c>
      <c r="C49" s="28">
        <v>2</v>
      </c>
      <c r="D49" s="28">
        <v>1015</v>
      </c>
      <c r="E49" s="28">
        <v>757</v>
      </c>
      <c r="F49" s="28">
        <v>39</v>
      </c>
      <c r="G49" s="28">
        <v>13</v>
      </c>
      <c r="H49" s="28">
        <v>270</v>
      </c>
      <c r="I49" s="28">
        <v>693</v>
      </c>
      <c r="J49" s="28">
        <v>432</v>
      </c>
      <c r="K49" s="28">
        <v>493</v>
      </c>
    </row>
    <row r="50" spans="2:11" ht="15" customHeight="1" thickBot="1" x14ac:dyDescent="0.25">
      <c r="B50" s="55" t="s">
        <v>434</v>
      </c>
      <c r="C50" s="28">
        <v>8</v>
      </c>
      <c r="D50" s="28">
        <v>6967</v>
      </c>
      <c r="E50" s="28">
        <v>5016</v>
      </c>
      <c r="F50" s="28">
        <v>308</v>
      </c>
      <c r="G50" s="28">
        <v>114</v>
      </c>
      <c r="H50" s="28">
        <v>1447</v>
      </c>
      <c r="I50" s="28">
        <v>4292</v>
      </c>
      <c r="J50" s="28">
        <v>2582</v>
      </c>
      <c r="K50" s="28">
        <v>4059</v>
      </c>
    </row>
    <row r="51" spans="2:11" ht="15" customHeight="1" thickBot="1" x14ac:dyDescent="0.25">
      <c r="B51" s="60" t="s">
        <v>450</v>
      </c>
      <c r="C51" s="28">
        <v>3</v>
      </c>
      <c r="D51" s="28">
        <v>1646</v>
      </c>
      <c r="E51" s="28">
        <v>1505</v>
      </c>
      <c r="F51" s="28">
        <v>94</v>
      </c>
      <c r="G51" s="28">
        <v>48</v>
      </c>
      <c r="H51" s="28">
        <v>444</v>
      </c>
      <c r="I51" s="28">
        <v>1126</v>
      </c>
      <c r="J51" s="28">
        <v>816</v>
      </c>
      <c r="K51" s="28">
        <v>1259</v>
      </c>
    </row>
    <row r="52" spans="2:11" ht="15" customHeight="1" thickBot="1" x14ac:dyDescent="0.25">
      <c r="B52" s="60" t="s">
        <v>483</v>
      </c>
      <c r="C52" s="28">
        <v>0</v>
      </c>
      <c r="D52" s="28">
        <v>794</v>
      </c>
      <c r="E52" s="28">
        <v>450</v>
      </c>
      <c r="F52" s="28">
        <v>41</v>
      </c>
      <c r="G52" s="28">
        <v>25</v>
      </c>
      <c r="H52" s="28">
        <v>208</v>
      </c>
      <c r="I52" s="28">
        <v>317</v>
      </c>
      <c r="J52" s="28">
        <v>434</v>
      </c>
      <c r="K52" s="28">
        <v>559</v>
      </c>
    </row>
    <row r="53" spans="2:11" ht="15" customHeight="1" thickBot="1" x14ac:dyDescent="0.25">
      <c r="B53" s="39" t="s">
        <v>484</v>
      </c>
      <c r="C53" s="28">
        <v>0</v>
      </c>
      <c r="D53" s="28">
        <v>387</v>
      </c>
      <c r="E53" s="28">
        <v>229</v>
      </c>
      <c r="F53" s="28">
        <v>9</v>
      </c>
      <c r="G53" s="28">
        <v>12</v>
      </c>
      <c r="H53" s="28">
        <v>86</v>
      </c>
      <c r="I53" s="28">
        <v>218</v>
      </c>
      <c r="J53" s="28">
        <v>184</v>
      </c>
      <c r="K53" s="28">
        <v>272</v>
      </c>
    </row>
    <row r="54" spans="2:11" ht="15" customHeight="1" thickBot="1" x14ac:dyDescent="0.25">
      <c r="B54" s="39" t="s">
        <v>485</v>
      </c>
      <c r="C54" s="28">
        <v>0</v>
      </c>
      <c r="D54" s="28">
        <v>795</v>
      </c>
      <c r="E54" s="28">
        <v>418</v>
      </c>
      <c r="F54" s="28">
        <v>27</v>
      </c>
      <c r="G54" s="28">
        <v>6</v>
      </c>
      <c r="H54" s="28">
        <v>150</v>
      </c>
      <c r="I54" s="28">
        <v>317</v>
      </c>
      <c r="J54" s="28">
        <v>246</v>
      </c>
      <c r="K54" s="28">
        <v>270</v>
      </c>
    </row>
    <row r="55" spans="2:11" ht="15" customHeight="1" thickBot="1" x14ac:dyDescent="0.25">
      <c r="B55" s="57" t="s">
        <v>486</v>
      </c>
      <c r="C55" s="28">
        <v>0</v>
      </c>
      <c r="D55" s="28">
        <v>1226</v>
      </c>
      <c r="E55" s="28">
        <v>577</v>
      </c>
      <c r="F55" s="28">
        <v>34</v>
      </c>
      <c r="G55" s="28">
        <v>11</v>
      </c>
      <c r="H55" s="28">
        <v>266</v>
      </c>
      <c r="I55" s="28">
        <v>662</v>
      </c>
      <c r="J55" s="28">
        <v>408</v>
      </c>
      <c r="K55" s="28">
        <v>580</v>
      </c>
    </row>
    <row r="56" spans="2:11" ht="15" customHeight="1" thickBot="1" x14ac:dyDescent="0.25">
      <c r="B56" s="39" t="s">
        <v>487</v>
      </c>
      <c r="C56" s="28">
        <v>1</v>
      </c>
      <c r="D56" s="28">
        <v>394</v>
      </c>
      <c r="E56" s="28">
        <v>250</v>
      </c>
      <c r="F56" s="28">
        <v>11</v>
      </c>
      <c r="G56" s="28">
        <v>10</v>
      </c>
      <c r="H56" s="28">
        <v>69</v>
      </c>
      <c r="I56" s="28">
        <v>173</v>
      </c>
      <c r="J56" s="28">
        <v>93</v>
      </c>
      <c r="K56" s="28">
        <v>126</v>
      </c>
    </row>
    <row r="57" spans="2:11" ht="15" customHeight="1" thickBot="1" x14ac:dyDescent="0.25">
      <c r="B57" s="40" t="s">
        <v>12</v>
      </c>
      <c r="C57" s="42">
        <v>63</v>
      </c>
      <c r="D57" s="42">
        <v>55146</v>
      </c>
      <c r="E57" s="42">
        <v>37080</v>
      </c>
      <c r="F57" s="42">
        <v>2355</v>
      </c>
      <c r="G57" s="42">
        <v>1006</v>
      </c>
      <c r="H57" s="42">
        <v>13045</v>
      </c>
      <c r="I57" s="42">
        <v>32423</v>
      </c>
      <c r="J57" s="42">
        <v>23144</v>
      </c>
      <c r="K57" s="42">
        <v>28506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Normal="100" workbookViewId="0">
      <pane ySplit="6" topLeftCell="A7" activePane="bottomLeft" state="frozen"/>
      <selection pane="bottomLeft" activeCell="E439" sqref="E439"/>
    </sheetView>
  </sheetViews>
  <sheetFormatPr baseColWidth="10" defaultColWidth="11.42578125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0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1">
        <v>2024</v>
      </c>
      <c r="D5" s="71"/>
      <c r="E5" s="71"/>
      <c r="F5" s="71"/>
      <c r="G5" s="71"/>
      <c r="H5" s="71"/>
      <c r="I5" s="71"/>
      <c r="J5" s="71"/>
      <c r="K5" s="72"/>
    </row>
    <row r="6" spans="2:11" ht="54" customHeight="1" thickBot="1" x14ac:dyDescent="0.25">
      <c r="C6" s="52" t="s">
        <v>17</v>
      </c>
      <c r="D6" s="53" t="s">
        <v>9</v>
      </c>
      <c r="E6" s="54" t="s">
        <v>6</v>
      </c>
      <c r="F6" s="53" t="s">
        <v>18</v>
      </c>
      <c r="G6" s="52" t="s">
        <v>19</v>
      </c>
      <c r="H6" s="52" t="s">
        <v>43</v>
      </c>
      <c r="I6" s="52" t="s">
        <v>44</v>
      </c>
      <c r="J6" s="52" t="s">
        <v>45</v>
      </c>
      <c r="K6" s="53" t="s">
        <v>46</v>
      </c>
    </row>
    <row r="7" spans="2:11" ht="15" customHeight="1" thickBot="1" x14ac:dyDescent="0.25">
      <c r="B7" s="39" t="s">
        <v>47</v>
      </c>
      <c r="C7" s="28">
        <v>0</v>
      </c>
      <c r="D7" s="28">
        <v>295</v>
      </c>
      <c r="E7" s="28">
        <v>281</v>
      </c>
      <c r="F7" s="28">
        <v>8</v>
      </c>
      <c r="G7" s="28">
        <v>4</v>
      </c>
      <c r="H7" s="28">
        <v>59</v>
      </c>
      <c r="I7" s="28">
        <v>208</v>
      </c>
      <c r="J7" s="28">
        <v>192</v>
      </c>
      <c r="K7" s="28">
        <v>262</v>
      </c>
    </row>
    <row r="8" spans="2:11" ht="15" customHeight="1" thickBot="1" x14ac:dyDescent="0.25">
      <c r="B8" s="39" t="s">
        <v>48</v>
      </c>
      <c r="C8" s="28">
        <v>0</v>
      </c>
      <c r="D8" s="28">
        <v>48</v>
      </c>
      <c r="E8" s="28">
        <v>36</v>
      </c>
      <c r="F8" s="28">
        <v>3</v>
      </c>
      <c r="G8" s="28">
        <v>1</v>
      </c>
      <c r="H8" s="28">
        <v>11</v>
      </c>
      <c r="I8" s="28">
        <v>25</v>
      </c>
      <c r="J8" s="28">
        <v>15</v>
      </c>
      <c r="K8" s="28">
        <v>44</v>
      </c>
    </row>
    <row r="9" spans="2:11" ht="15" customHeight="1" thickBot="1" x14ac:dyDescent="0.25">
      <c r="B9" s="39" t="s">
        <v>49</v>
      </c>
      <c r="C9" s="28">
        <v>0</v>
      </c>
      <c r="D9" s="28">
        <v>45</v>
      </c>
      <c r="E9" s="28">
        <v>57</v>
      </c>
      <c r="F9" s="28">
        <v>1</v>
      </c>
      <c r="G9" s="28">
        <v>0</v>
      </c>
      <c r="H9" s="28">
        <v>5</v>
      </c>
      <c r="I9" s="28">
        <v>27</v>
      </c>
      <c r="J9" s="28">
        <v>30</v>
      </c>
      <c r="K9" s="28">
        <v>23</v>
      </c>
    </row>
    <row r="10" spans="2:11" ht="15" customHeight="1" thickBot="1" x14ac:dyDescent="0.25">
      <c r="B10" s="39" t="s">
        <v>50</v>
      </c>
      <c r="C10" s="28">
        <v>1</v>
      </c>
      <c r="D10" s="28">
        <v>49</v>
      </c>
      <c r="E10" s="28">
        <v>68</v>
      </c>
      <c r="F10" s="28">
        <v>2</v>
      </c>
      <c r="G10" s="28">
        <v>1</v>
      </c>
      <c r="H10" s="28">
        <v>10</v>
      </c>
      <c r="I10" s="28">
        <v>37</v>
      </c>
      <c r="J10" s="28">
        <v>32</v>
      </c>
      <c r="K10" s="28">
        <v>49</v>
      </c>
    </row>
    <row r="11" spans="2:11" ht="15" customHeight="1" thickBot="1" x14ac:dyDescent="0.25">
      <c r="B11" s="39" t="s">
        <v>51</v>
      </c>
      <c r="C11" s="28">
        <v>0</v>
      </c>
      <c r="D11" s="28">
        <v>86</v>
      </c>
      <c r="E11" s="28">
        <v>104</v>
      </c>
      <c r="F11" s="28">
        <v>2</v>
      </c>
      <c r="G11" s="28">
        <v>1</v>
      </c>
      <c r="H11" s="28">
        <v>26</v>
      </c>
      <c r="I11" s="28">
        <v>75</v>
      </c>
      <c r="J11" s="28">
        <v>45</v>
      </c>
      <c r="K11" s="28">
        <v>79</v>
      </c>
    </row>
    <row r="12" spans="2:11" ht="15" customHeight="1" thickBot="1" x14ac:dyDescent="0.25">
      <c r="B12" s="39" t="s">
        <v>52</v>
      </c>
      <c r="C12" s="28">
        <v>0</v>
      </c>
      <c r="D12" s="28">
        <v>9</v>
      </c>
      <c r="E12" s="28">
        <v>12</v>
      </c>
      <c r="F12" s="28">
        <v>0</v>
      </c>
      <c r="G12" s="28">
        <v>0</v>
      </c>
      <c r="H12" s="28">
        <v>1</v>
      </c>
      <c r="I12" s="28">
        <v>5</v>
      </c>
      <c r="J12" s="28">
        <v>6</v>
      </c>
      <c r="K12" s="28">
        <v>8</v>
      </c>
    </row>
    <row r="13" spans="2:11" ht="15" customHeight="1" thickBot="1" x14ac:dyDescent="0.25">
      <c r="B13" s="39" t="s">
        <v>53</v>
      </c>
      <c r="C13" s="28">
        <v>0</v>
      </c>
      <c r="D13" s="28">
        <v>88</v>
      </c>
      <c r="E13" s="28">
        <v>117</v>
      </c>
      <c r="F13" s="28">
        <v>3</v>
      </c>
      <c r="G13" s="28">
        <v>0</v>
      </c>
      <c r="H13" s="28">
        <v>13</v>
      </c>
      <c r="I13" s="28">
        <v>72</v>
      </c>
      <c r="J13" s="28">
        <v>54</v>
      </c>
      <c r="K13" s="28">
        <v>107</v>
      </c>
    </row>
    <row r="14" spans="2:11" ht="15" customHeight="1" thickBot="1" x14ac:dyDescent="0.25">
      <c r="B14" s="57" t="s">
        <v>54</v>
      </c>
      <c r="C14" s="28">
        <v>0</v>
      </c>
      <c r="D14" s="28">
        <v>31</v>
      </c>
      <c r="E14" s="28">
        <v>19</v>
      </c>
      <c r="F14" s="28">
        <v>1</v>
      </c>
      <c r="G14" s="28">
        <v>0</v>
      </c>
      <c r="H14" s="28">
        <v>5</v>
      </c>
      <c r="I14" s="28">
        <v>12</v>
      </c>
      <c r="J14" s="28">
        <v>10</v>
      </c>
      <c r="K14" s="28">
        <v>14</v>
      </c>
    </row>
    <row r="15" spans="2:11" ht="15" customHeight="1" thickBot="1" x14ac:dyDescent="0.25">
      <c r="B15" s="39" t="s">
        <v>55</v>
      </c>
      <c r="C15" s="28">
        <v>0</v>
      </c>
      <c r="D15" s="28">
        <v>149</v>
      </c>
      <c r="E15" s="28">
        <v>193</v>
      </c>
      <c r="F15" s="28">
        <v>4</v>
      </c>
      <c r="G15" s="28">
        <v>4</v>
      </c>
      <c r="H15" s="28">
        <v>71</v>
      </c>
      <c r="I15" s="28">
        <v>162</v>
      </c>
      <c r="J15" s="28">
        <v>94</v>
      </c>
      <c r="K15" s="28">
        <v>127</v>
      </c>
    </row>
    <row r="16" spans="2:11" ht="15" customHeight="1" thickBot="1" x14ac:dyDescent="0.25">
      <c r="B16" s="39" t="s">
        <v>56</v>
      </c>
      <c r="C16" s="28">
        <v>0</v>
      </c>
      <c r="D16" s="28">
        <v>53</v>
      </c>
      <c r="E16" s="28">
        <v>95</v>
      </c>
      <c r="F16" s="28">
        <v>2</v>
      </c>
      <c r="G16" s="28">
        <v>2</v>
      </c>
      <c r="H16" s="28">
        <v>10</v>
      </c>
      <c r="I16" s="28">
        <v>64</v>
      </c>
      <c r="J16" s="28">
        <v>47</v>
      </c>
      <c r="K16" s="28">
        <v>73</v>
      </c>
    </row>
    <row r="17" spans="2:11" ht="15" customHeight="1" thickBot="1" x14ac:dyDescent="0.25">
      <c r="B17" s="39" t="s">
        <v>57</v>
      </c>
      <c r="C17" s="28">
        <v>1</v>
      </c>
      <c r="D17" s="28">
        <v>205</v>
      </c>
      <c r="E17" s="28">
        <v>246</v>
      </c>
      <c r="F17" s="28">
        <v>12</v>
      </c>
      <c r="G17" s="28">
        <v>12</v>
      </c>
      <c r="H17" s="28">
        <v>91</v>
      </c>
      <c r="I17" s="28">
        <v>190</v>
      </c>
      <c r="J17" s="28">
        <v>119</v>
      </c>
      <c r="K17" s="28">
        <v>215</v>
      </c>
    </row>
    <row r="18" spans="2:11" ht="15" customHeight="1" thickBot="1" x14ac:dyDescent="0.25">
      <c r="B18" s="39" t="s">
        <v>58</v>
      </c>
      <c r="C18" s="28">
        <v>0</v>
      </c>
      <c r="D18" s="28">
        <v>107</v>
      </c>
      <c r="E18" s="28">
        <v>93</v>
      </c>
      <c r="F18" s="28">
        <v>11</v>
      </c>
      <c r="G18" s="28">
        <v>11</v>
      </c>
      <c r="H18" s="28">
        <v>26</v>
      </c>
      <c r="I18" s="28">
        <v>133</v>
      </c>
      <c r="J18" s="28">
        <v>52</v>
      </c>
      <c r="K18" s="28">
        <v>91</v>
      </c>
    </row>
    <row r="19" spans="2:11" ht="15" customHeight="1" thickBot="1" x14ac:dyDescent="0.25">
      <c r="B19" s="39" t="s">
        <v>59</v>
      </c>
      <c r="C19" s="28">
        <v>0</v>
      </c>
      <c r="D19" s="28">
        <v>39</v>
      </c>
      <c r="E19" s="28">
        <v>29</v>
      </c>
      <c r="F19" s="28">
        <v>2</v>
      </c>
      <c r="G19" s="28">
        <v>2</v>
      </c>
      <c r="H19" s="28">
        <v>13</v>
      </c>
      <c r="I19" s="28">
        <v>23</v>
      </c>
      <c r="J19" s="28">
        <v>30</v>
      </c>
      <c r="K19" s="28">
        <v>20</v>
      </c>
    </row>
    <row r="20" spans="2:11" ht="15" customHeight="1" thickBot="1" x14ac:dyDescent="0.25">
      <c r="B20" s="39" t="s">
        <v>60</v>
      </c>
      <c r="C20" s="28">
        <v>0</v>
      </c>
      <c r="D20" s="28">
        <v>111</v>
      </c>
      <c r="E20" s="28">
        <v>104</v>
      </c>
      <c r="F20" s="28">
        <v>8</v>
      </c>
      <c r="G20" s="28">
        <v>15</v>
      </c>
      <c r="H20" s="28">
        <v>19</v>
      </c>
      <c r="I20" s="28">
        <v>85</v>
      </c>
      <c r="J20" s="28">
        <v>63</v>
      </c>
      <c r="K20" s="28">
        <v>101</v>
      </c>
    </row>
    <row r="21" spans="2:11" ht="15" customHeight="1" thickBot="1" x14ac:dyDescent="0.25">
      <c r="B21" s="39" t="s">
        <v>61</v>
      </c>
      <c r="C21" s="28">
        <v>0</v>
      </c>
      <c r="D21" s="28">
        <v>214</v>
      </c>
      <c r="E21" s="28">
        <v>202</v>
      </c>
      <c r="F21" s="28">
        <v>18</v>
      </c>
      <c r="G21" s="28">
        <v>12</v>
      </c>
      <c r="H21" s="28">
        <v>56</v>
      </c>
      <c r="I21" s="28">
        <v>234</v>
      </c>
      <c r="J21" s="28">
        <v>148</v>
      </c>
      <c r="K21" s="28">
        <v>145</v>
      </c>
    </row>
    <row r="22" spans="2:11" ht="15" customHeight="1" thickBot="1" x14ac:dyDescent="0.25">
      <c r="B22" s="39" t="s">
        <v>62</v>
      </c>
      <c r="C22" s="28">
        <v>0</v>
      </c>
      <c r="D22" s="28">
        <v>51</v>
      </c>
      <c r="E22" s="28">
        <v>50</v>
      </c>
      <c r="F22" s="28">
        <v>6</v>
      </c>
      <c r="G22" s="28">
        <v>0</v>
      </c>
      <c r="H22" s="28">
        <v>10</v>
      </c>
      <c r="I22" s="28">
        <v>30</v>
      </c>
      <c r="J22" s="28">
        <v>68</v>
      </c>
      <c r="K22" s="28">
        <v>43</v>
      </c>
    </row>
    <row r="23" spans="2:11" ht="15" customHeight="1" thickBot="1" x14ac:dyDescent="0.25">
      <c r="B23" s="39" t="s">
        <v>63</v>
      </c>
      <c r="C23" s="28">
        <v>0</v>
      </c>
      <c r="D23" s="28">
        <v>119</v>
      </c>
      <c r="E23" s="28">
        <v>69</v>
      </c>
      <c r="F23" s="28">
        <v>3</v>
      </c>
      <c r="G23" s="28">
        <v>4</v>
      </c>
      <c r="H23" s="28">
        <v>31</v>
      </c>
      <c r="I23" s="28">
        <v>84</v>
      </c>
      <c r="J23" s="28">
        <v>60</v>
      </c>
      <c r="K23" s="28">
        <v>53</v>
      </c>
    </row>
    <row r="24" spans="2:11" ht="15" customHeight="1" thickBot="1" x14ac:dyDescent="0.25">
      <c r="B24" s="39" t="s">
        <v>64</v>
      </c>
      <c r="C24" s="28">
        <v>1</v>
      </c>
      <c r="D24" s="28">
        <v>110</v>
      </c>
      <c r="E24" s="28">
        <v>109</v>
      </c>
      <c r="F24" s="28">
        <v>5</v>
      </c>
      <c r="G24" s="28">
        <v>6</v>
      </c>
      <c r="H24" s="28">
        <v>42</v>
      </c>
      <c r="I24" s="28">
        <v>106</v>
      </c>
      <c r="J24" s="28">
        <v>50</v>
      </c>
      <c r="K24" s="28">
        <v>60</v>
      </c>
    </row>
    <row r="25" spans="2:11" ht="15" customHeight="1" thickBot="1" x14ac:dyDescent="0.25">
      <c r="B25" s="39" t="s">
        <v>65</v>
      </c>
      <c r="C25" s="28">
        <v>0</v>
      </c>
      <c r="D25" s="28">
        <v>24</v>
      </c>
      <c r="E25" s="28">
        <v>33</v>
      </c>
      <c r="F25" s="28">
        <v>2</v>
      </c>
      <c r="G25" s="28">
        <v>3</v>
      </c>
      <c r="H25" s="28">
        <v>10</v>
      </c>
      <c r="I25" s="28">
        <v>26</v>
      </c>
      <c r="J25" s="28">
        <v>9</v>
      </c>
      <c r="K25" s="28">
        <v>29</v>
      </c>
    </row>
    <row r="26" spans="2:11" ht="15" customHeight="1" thickBot="1" x14ac:dyDescent="0.25">
      <c r="B26" s="39" t="s">
        <v>66</v>
      </c>
      <c r="C26" s="28">
        <v>0</v>
      </c>
      <c r="D26" s="28">
        <v>101</v>
      </c>
      <c r="E26" s="28">
        <v>114</v>
      </c>
      <c r="F26" s="28">
        <v>2</v>
      </c>
      <c r="G26" s="28">
        <v>0</v>
      </c>
      <c r="H26" s="28">
        <v>28</v>
      </c>
      <c r="I26" s="28">
        <v>68</v>
      </c>
      <c r="J26" s="28">
        <v>51</v>
      </c>
      <c r="K26" s="28">
        <v>43</v>
      </c>
    </row>
    <row r="27" spans="2:11" ht="15" customHeight="1" thickBot="1" x14ac:dyDescent="0.25">
      <c r="B27" s="39" t="s">
        <v>67</v>
      </c>
      <c r="C27" s="28">
        <v>0</v>
      </c>
      <c r="D27" s="28">
        <v>35</v>
      </c>
      <c r="E27" s="28">
        <v>45</v>
      </c>
      <c r="F27" s="28">
        <v>4</v>
      </c>
      <c r="G27" s="28">
        <v>1</v>
      </c>
      <c r="H27" s="28">
        <v>19</v>
      </c>
      <c r="I27" s="28">
        <v>52</v>
      </c>
      <c r="J27" s="28">
        <v>17</v>
      </c>
      <c r="K27" s="28">
        <v>34</v>
      </c>
    </row>
    <row r="28" spans="2:11" ht="15" customHeight="1" thickBot="1" x14ac:dyDescent="0.25">
      <c r="B28" s="39" t="s">
        <v>68</v>
      </c>
      <c r="C28" s="28">
        <v>0</v>
      </c>
      <c r="D28" s="28">
        <v>22</v>
      </c>
      <c r="E28" s="28">
        <v>28</v>
      </c>
      <c r="F28" s="28">
        <v>1</v>
      </c>
      <c r="G28" s="28">
        <v>1</v>
      </c>
      <c r="H28" s="28">
        <v>6</v>
      </c>
      <c r="I28" s="28">
        <v>17</v>
      </c>
      <c r="J28" s="28">
        <v>37</v>
      </c>
      <c r="K28" s="28">
        <v>22</v>
      </c>
    </row>
    <row r="29" spans="2:11" ht="15" customHeight="1" thickBot="1" x14ac:dyDescent="0.25">
      <c r="B29" s="57" t="s">
        <v>69</v>
      </c>
      <c r="C29" s="28">
        <v>0</v>
      </c>
      <c r="D29" s="28">
        <v>26</v>
      </c>
      <c r="E29" s="28">
        <v>28</v>
      </c>
      <c r="F29" s="28">
        <v>0</v>
      </c>
      <c r="G29" s="28">
        <v>3</v>
      </c>
      <c r="H29" s="28">
        <v>5</v>
      </c>
      <c r="I29" s="28">
        <v>11</v>
      </c>
      <c r="J29" s="28">
        <v>16</v>
      </c>
      <c r="K29" s="28">
        <v>20</v>
      </c>
    </row>
    <row r="30" spans="2:11" ht="15" customHeight="1" thickBot="1" x14ac:dyDescent="0.25">
      <c r="B30" s="39" t="s">
        <v>70</v>
      </c>
      <c r="C30" s="28">
        <v>0</v>
      </c>
      <c r="D30" s="28">
        <v>27</v>
      </c>
      <c r="E30" s="28">
        <v>51</v>
      </c>
      <c r="F30" s="28">
        <v>1</v>
      </c>
      <c r="G30" s="28">
        <v>0</v>
      </c>
      <c r="H30" s="28">
        <v>7</v>
      </c>
      <c r="I30" s="28">
        <v>22</v>
      </c>
      <c r="J30" s="28">
        <v>22</v>
      </c>
      <c r="K30" s="28">
        <v>30</v>
      </c>
    </row>
    <row r="31" spans="2:11" ht="15" customHeight="1" thickBot="1" x14ac:dyDescent="0.25">
      <c r="B31" s="39" t="s">
        <v>71</v>
      </c>
      <c r="C31" s="28">
        <v>0</v>
      </c>
      <c r="D31" s="28">
        <v>60</v>
      </c>
      <c r="E31" s="28">
        <v>33</v>
      </c>
      <c r="F31" s="28">
        <v>0</v>
      </c>
      <c r="G31" s="28">
        <v>0</v>
      </c>
      <c r="H31" s="28">
        <v>2</v>
      </c>
      <c r="I31" s="28">
        <v>12</v>
      </c>
      <c r="J31" s="28">
        <v>2</v>
      </c>
      <c r="K31" s="28">
        <v>0</v>
      </c>
    </row>
    <row r="32" spans="2:11" ht="15" customHeight="1" thickBot="1" x14ac:dyDescent="0.25">
      <c r="B32" s="39" t="s">
        <v>72</v>
      </c>
      <c r="C32" s="28">
        <v>0</v>
      </c>
      <c r="D32" s="28">
        <v>42</v>
      </c>
      <c r="E32" s="28">
        <v>20</v>
      </c>
      <c r="F32" s="28">
        <v>0</v>
      </c>
      <c r="G32" s="28">
        <v>0</v>
      </c>
      <c r="H32" s="28">
        <v>9</v>
      </c>
      <c r="I32" s="28">
        <v>17</v>
      </c>
      <c r="J32" s="28">
        <v>6</v>
      </c>
      <c r="K32" s="28">
        <v>24</v>
      </c>
    </row>
    <row r="33" spans="2:11" ht="15" customHeight="1" thickBot="1" x14ac:dyDescent="0.25">
      <c r="B33" s="39" t="s">
        <v>73</v>
      </c>
      <c r="C33" s="28">
        <v>0</v>
      </c>
      <c r="D33" s="28">
        <v>21</v>
      </c>
      <c r="E33" s="28">
        <v>19</v>
      </c>
      <c r="F33" s="28">
        <v>3</v>
      </c>
      <c r="G33" s="28">
        <v>1</v>
      </c>
      <c r="H33" s="28">
        <v>1</v>
      </c>
      <c r="I33" s="28">
        <v>18</v>
      </c>
      <c r="J33" s="28">
        <v>13</v>
      </c>
      <c r="K33" s="28">
        <v>11</v>
      </c>
    </row>
    <row r="34" spans="2:11" ht="15" customHeight="1" thickBot="1" x14ac:dyDescent="0.25">
      <c r="B34" s="39" t="s">
        <v>74</v>
      </c>
      <c r="C34" s="28">
        <v>0</v>
      </c>
      <c r="D34" s="28">
        <v>77</v>
      </c>
      <c r="E34" s="28">
        <v>65</v>
      </c>
      <c r="F34" s="28">
        <v>6</v>
      </c>
      <c r="G34" s="28">
        <v>3</v>
      </c>
      <c r="H34" s="28">
        <v>11</v>
      </c>
      <c r="I34" s="28">
        <v>55</v>
      </c>
      <c r="J34" s="28">
        <v>42</v>
      </c>
      <c r="K34" s="28">
        <v>70</v>
      </c>
    </row>
    <row r="35" spans="2:11" ht="15" customHeight="1" thickBot="1" x14ac:dyDescent="0.25">
      <c r="B35" s="39" t="s">
        <v>75</v>
      </c>
      <c r="C35" s="28">
        <v>0</v>
      </c>
      <c r="D35" s="28">
        <v>19</v>
      </c>
      <c r="E35" s="28">
        <v>26</v>
      </c>
      <c r="F35" s="28">
        <v>0</v>
      </c>
      <c r="G35" s="28">
        <v>3</v>
      </c>
      <c r="H35" s="28">
        <v>3</v>
      </c>
      <c r="I35" s="28">
        <v>23</v>
      </c>
      <c r="J35" s="28">
        <v>10</v>
      </c>
      <c r="K35" s="28">
        <v>11</v>
      </c>
    </row>
    <row r="36" spans="2:11" ht="15" customHeight="1" thickBot="1" x14ac:dyDescent="0.25">
      <c r="B36" s="39" t="s">
        <v>76</v>
      </c>
      <c r="C36" s="28">
        <v>0</v>
      </c>
      <c r="D36" s="28">
        <v>61</v>
      </c>
      <c r="E36" s="28">
        <v>70</v>
      </c>
      <c r="F36" s="28">
        <v>3</v>
      </c>
      <c r="G36" s="28">
        <v>2</v>
      </c>
      <c r="H36" s="28">
        <v>12</v>
      </c>
      <c r="I36" s="28">
        <v>44</v>
      </c>
      <c r="J36" s="28">
        <v>23</v>
      </c>
      <c r="K36" s="28">
        <v>34</v>
      </c>
    </row>
    <row r="37" spans="2:11" ht="15" customHeight="1" thickBot="1" x14ac:dyDescent="0.25">
      <c r="B37" s="39" t="s">
        <v>77</v>
      </c>
      <c r="C37" s="28">
        <v>0</v>
      </c>
      <c r="D37" s="28">
        <v>367</v>
      </c>
      <c r="E37" s="28">
        <v>283</v>
      </c>
      <c r="F37" s="28">
        <v>28</v>
      </c>
      <c r="G37" s="28">
        <v>12</v>
      </c>
      <c r="H37" s="28">
        <v>110</v>
      </c>
      <c r="I37" s="28">
        <v>327</v>
      </c>
      <c r="J37" s="28">
        <v>240</v>
      </c>
      <c r="K37" s="28">
        <v>243</v>
      </c>
    </row>
    <row r="38" spans="2:11" ht="15" customHeight="1" thickBot="1" x14ac:dyDescent="0.25">
      <c r="B38" s="39" t="s">
        <v>78</v>
      </c>
      <c r="C38" s="28">
        <v>0</v>
      </c>
      <c r="D38" s="28">
        <v>21</v>
      </c>
      <c r="E38" s="28">
        <v>16</v>
      </c>
      <c r="F38" s="28">
        <v>0</v>
      </c>
      <c r="G38" s="28">
        <v>3</v>
      </c>
      <c r="H38" s="28">
        <v>6</v>
      </c>
      <c r="I38" s="28">
        <v>13</v>
      </c>
      <c r="J38" s="28">
        <v>13</v>
      </c>
      <c r="K38" s="28">
        <v>8</v>
      </c>
    </row>
    <row r="39" spans="2:11" ht="15" customHeight="1" thickBot="1" x14ac:dyDescent="0.25">
      <c r="B39" s="39" t="s">
        <v>79</v>
      </c>
      <c r="C39" s="28">
        <v>0</v>
      </c>
      <c r="D39" s="28">
        <v>40</v>
      </c>
      <c r="E39" s="28">
        <v>20</v>
      </c>
      <c r="F39" s="28">
        <v>3</v>
      </c>
      <c r="G39" s="28">
        <v>1</v>
      </c>
      <c r="H39" s="28">
        <v>7</v>
      </c>
      <c r="I39" s="28">
        <v>16</v>
      </c>
      <c r="J39" s="28">
        <v>13</v>
      </c>
      <c r="K39" s="28">
        <v>17</v>
      </c>
    </row>
    <row r="40" spans="2:11" ht="15" customHeight="1" thickBot="1" x14ac:dyDescent="0.25">
      <c r="B40" s="39" t="s">
        <v>80</v>
      </c>
      <c r="C40" s="28">
        <v>0</v>
      </c>
      <c r="D40" s="28">
        <v>34</v>
      </c>
      <c r="E40" s="28">
        <v>31</v>
      </c>
      <c r="F40" s="28">
        <v>2</v>
      </c>
      <c r="G40" s="28">
        <v>1</v>
      </c>
      <c r="H40" s="28">
        <v>8</v>
      </c>
      <c r="I40" s="28">
        <v>27</v>
      </c>
      <c r="J40" s="28">
        <v>21</v>
      </c>
      <c r="K40" s="28">
        <v>22</v>
      </c>
    </row>
    <row r="41" spans="2:11" ht="15" customHeight="1" thickBot="1" x14ac:dyDescent="0.25">
      <c r="B41" s="55" t="s">
        <v>81</v>
      </c>
      <c r="C41" s="28">
        <v>0</v>
      </c>
      <c r="D41" s="28">
        <v>32</v>
      </c>
      <c r="E41" s="28">
        <v>30</v>
      </c>
      <c r="F41" s="28">
        <v>4</v>
      </c>
      <c r="G41" s="28">
        <v>3</v>
      </c>
      <c r="H41" s="28">
        <v>7</v>
      </c>
      <c r="I41" s="28">
        <v>12</v>
      </c>
      <c r="J41" s="28">
        <v>6</v>
      </c>
      <c r="K41" s="28">
        <v>23</v>
      </c>
    </row>
    <row r="42" spans="2:11" ht="15" customHeight="1" thickBot="1" x14ac:dyDescent="0.25">
      <c r="B42" s="59" t="s">
        <v>82</v>
      </c>
      <c r="C42" s="28">
        <v>0</v>
      </c>
      <c r="D42" s="28">
        <v>75</v>
      </c>
      <c r="E42" s="28">
        <v>65</v>
      </c>
      <c r="F42" s="28">
        <v>0</v>
      </c>
      <c r="G42" s="28">
        <v>0</v>
      </c>
      <c r="H42" s="28">
        <v>10</v>
      </c>
      <c r="I42" s="28">
        <v>44</v>
      </c>
      <c r="J42" s="28">
        <v>26</v>
      </c>
      <c r="K42" s="28">
        <v>48</v>
      </c>
    </row>
    <row r="43" spans="2:11" ht="15" customHeight="1" thickBot="1" x14ac:dyDescent="0.25">
      <c r="B43" s="39" t="s">
        <v>83</v>
      </c>
      <c r="C43" s="28">
        <v>0</v>
      </c>
      <c r="D43" s="28">
        <v>35</v>
      </c>
      <c r="E43" s="28">
        <v>42</v>
      </c>
      <c r="F43" s="28">
        <v>1</v>
      </c>
      <c r="G43" s="28">
        <v>0</v>
      </c>
      <c r="H43" s="28">
        <v>6</v>
      </c>
      <c r="I43" s="28">
        <v>17</v>
      </c>
      <c r="J43" s="28">
        <v>26</v>
      </c>
      <c r="K43" s="28">
        <v>25</v>
      </c>
    </row>
    <row r="44" spans="2:11" ht="15" customHeight="1" thickBot="1" x14ac:dyDescent="0.25">
      <c r="B44" s="39" t="s">
        <v>84</v>
      </c>
      <c r="C44" s="28">
        <v>3</v>
      </c>
      <c r="D44" s="28">
        <v>684</v>
      </c>
      <c r="E44" s="28">
        <v>518</v>
      </c>
      <c r="F44" s="28">
        <v>31</v>
      </c>
      <c r="G44" s="28">
        <v>24</v>
      </c>
      <c r="H44" s="28">
        <v>236</v>
      </c>
      <c r="I44" s="28">
        <v>518</v>
      </c>
      <c r="J44" s="28">
        <v>403</v>
      </c>
      <c r="K44" s="28">
        <v>425</v>
      </c>
    </row>
    <row r="45" spans="2:11" ht="15" customHeight="1" thickBot="1" x14ac:dyDescent="0.25">
      <c r="B45" s="39" t="s">
        <v>85</v>
      </c>
      <c r="C45" s="28">
        <v>0</v>
      </c>
      <c r="D45" s="28">
        <v>94</v>
      </c>
      <c r="E45" s="28">
        <v>94</v>
      </c>
      <c r="F45" s="28">
        <v>0</v>
      </c>
      <c r="G45" s="28">
        <v>4</v>
      </c>
      <c r="H45" s="28">
        <v>19</v>
      </c>
      <c r="I45" s="28">
        <v>91</v>
      </c>
      <c r="J45" s="28">
        <v>58</v>
      </c>
      <c r="K45" s="28">
        <v>91</v>
      </c>
    </row>
    <row r="46" spans="2:11" ht="15" customHeight="1" thickBot="1" x14ac:dyDescent="0.25">
      <c r="B46" s="39" t="s">
        <v>86</v>
      </c>
      <c r="C46" s="28">
        <v>0</v>
      </c>
      <c r="D46" s="28">
        <v>14</v>
      </c>
      <c r="E46" s="28">
        <v>14</v>
      </c>
      <c r="F46" s="28">
        <v>0</v>
      </c>
      <c r="G46" s="28">
        <v>0</v>
      </c>
      <c r="H46" s="28">
        <v>4</v>
      </c>
      <c r="I46" s="28">
        <v>12</v>
      </c>
      <c r="J46" s="28">
        <v>10</v>
      </c>
      <c r="K46" s="28">
        <v>22</v>
      </c>
    </row>
    <row r="47" spans="2:11" ht="15" customHeight="1" thickBot="1" x14ac:dyDescent="0.25">
      <c r="B47" s="39" t="s">
        <v>87</v>
      </c>
      <c r="C47" s="28">
        <v>0</v>
      </c>
      <c r="D47" s="28">
        <v>37</v>
      </c>
      <c r="E47" s="28">
        <v>44</v>
      </c>
      <c r="F47" s="28">
        <v>4</v>
      </c>
      <c r="G47" s="28">
        <v>2</v>
      </c>
      <c r="H47" s="28">
        <v>8</v>
      </c>
      <c r="I47" s="28">
        <v>23</v>
      </c>
      <c r="J47" s="28">
        <v>16</v>
      </c>
      <c r="K47" s="28">
        <v>27</v>
      </c>
    </row>
    <row r="48" spans="2:11" ht="15" customHeight="1" thickBot="1" x14ac:dyDescent="0.25">
      <c r="B48" s="39" t="s">
        <v>88</v>
      </c>
      <c r="C48" s="28">
        <v>0</v>
      </c>
      <c r="D48" s="28">
        <v>133</v>
      </c>
      <c r="E48" s="28">
        <v>102</v>
      </c>
      <c r="F48" s="28">
        <v>11</v>
      </c>
      <c r="G48" s="28">
        <v>6</v>
      </c>
      <c r="H48" s="28">
        <v>47</v>
      </c>
      <c r="I48" s="28">
        <v>108</v>
      </c>
      <c r="J48" s="28">
        <v>74</v>
      </c>
      <c r="K48" s="28">
        <v>59</v>
      </c>
    </row>
    <row r="49" spans="2:11" ht="15" customHeight="1" thickBot="1" x14ac:dyDescent="0.25">
      <c r="B49" s="39" t="s">
        <v>89</v>
      </c>
      <c r="C49" s="28">
        <v>0</v>
      </c>
      <c r="D49" s="28">
        <v>11</v>
      </c>
      <c r="E49" s="28">
        <v>9</v>
      </c>
      <c r="F49" s="28">
        <v>0</v>
      </c>
      <c r="G49" s="28">
        <v>0</v>
      </c>
      <c r="H49" s="28">
        <v>2</v>
      </c>
      <c r="I49" s="28">
        <v>7</v>
      </c>
      <c r="J49" s="28">
        <v>9</v>
      </c>
      <c r="K49" s="28">
        <v>13</v>
      </c>
    </row>
    <row r="50" spans="2:11" ht="15" customHeight="1" thickBot="1" x14ac:dyDescent="0.25">
      <c r="B50" s="55" t="s">
        <v>90</v>
      </c>
      <c r="C50" s="28">
        <v>0</v>
      </c>
      <c r="D50" s="28">
        <v>33</v>
      </c>
      <c r="E50" s="28">
        <v>43</v>
      </c>
      <c r="F50" s="28">
        <v>1</v>
      </c>
      <c r="G50" s="28">
        <v>1</v>
      </c>
      <c r="H50" s="28">
        <v>4</v>
      </c>
      <c r="I50" s="28">
        <v>12</v>
      </c>
      <c r="J50" s="28">
        <v>12</v>
      </c>
      <c r="K50" s="28">
        <v>27</v>
      </c>
    </row>
    <row r="51" spans="2:11" ht="15" customHeight="1" thickBot="1" x14ac:dyDescent="0.25">
      <c r="B51" s="59" t="s">
        <v>91</v>
      </c>
      <c r="C51" s="28">
        <v>0</v>
      </c>
      <c r="D51" s="28">
        <v>28</v>
      </c>
      <c r="E51" s="28">
        <v>20</v>
      </c>
      <c r="F51" s="28">
        <v>1</v>
      </c>
      <c r="G51" s="28">
        <v>0</v>
      </c>
      <c r="H51" s="28">
        <v>8</v>
      </c>
      <c r="I51" s="28">
        <v>12</v>
      </c>
      <c r="J51" s="28">
        <v>18</v>
      </c>
      <c r="K51" s="28">
        <v>20</v>
      </c>
    </row>
    <row r="52" spans="2:11" ht="15" customHeight="1" thickBot="1" x14ac:dyDescent="0.25">
      <c r="B52" s="39" t="s">
        <v>92</v>
      </c>
      <c r="C52" s="28">
        <v>0</v>
      </c>
      <c r="D52" s="28">
        <v>271</v>
      </c>
      <c r="E52" s="28">
        <v>288</v>
      </c>
      <c r="F52" s="28">
        <v>5</v>
      </c>
      <c r="G52" s="28">
        <v>9</v>
      </c>
      <c r="H52" s="28">
        <v>70</v>
      </c>
      <c r="I52" s="28">
        <v>301</v>
      </c>
      <c r="J52" s="28">
        <v>158</v>
      </c>
      <c r="K52" s="28">
        <v>241</v>
      </c>
    </row>
    <row r="53" spans="2:11" ht="15" customHeight="1" thickBot="1" x14ac:dyDescent="0.25">
      <c r="B53" s="39" t="s">
        <v>93</v>
      </c>
      <c r="C53" s="28">
        <v>0</v>
      </c>
      <c r="D53" s="28">
        <v>59</v>
      </c>
      <c r="E53" s="28">
        <v>76</v>
      </c>
      <c r="F53" s="28">
        <v>2</v>
      </c>
      <c r="G53" s="28">
        <v>0</v>
      </c>
      <c r="H53" s="28">
        <v>12</v>
      </c>
      <c r="I53" s="28">
        <v>52</v>
      </c>
      <c r="J53" s="28">
        <v>26</v>
      </c>
      <c r="K53" s="28">
        <v>82</v>
      </c>
    </row>
    <row r="54" spans="2:11" ht="15" customHeight="1" thickBot="1" x14ac:dyDescent="0.25">
      <c r="B54" s="39" t="s">
        <v>94</v>
      </c>
      <c r="C54" s="28">
        <v>0</v>
      </c>
      <c r="D54" s="28">
        <v>74</v>
      </c>
      <c r="E54" s="28">
        <v>45</v>
      </c>
      <c r="F54" s="28">
        <v>8</v>
      </c>
      <c r="G54" s="28">
        <v>3</v>
      </c>
      <c r="H54" s="28">
        <v>6</v>
      </c>
      <c r="I54" s="28">
        <v>44</v>
      </c>
      <c r="J54" s="28">
        <v>30</v>
      </c>
      <c r="K54" s="28">
        <v>38</v>
      </c>
    </row>
    <row r="55" spans="2:11" ht="15" customHeight="1" thickBot="1" x14ac:dyDescent="0.25">
      <c r="B55" s="39" t="s">
        <v>95</v>
      </c>
      <c r="C55" s="28">
        <v>1</v>
      </c>
      <c r="D55" s="28">
        <v>64</v>
      </c>
      <c r="E55" s="28">
        <v>112</v>
      </c>
      <c r="F55" s="28">
        <v>3</v>
      </c>
      <c r="G55" s="28">
        <v>3</v>
      </c>
      <c r="H55" s="28">
        <v>19</v>
      </c>
      <c r="I55" s="28">
        <v>51</v>
      </c>
      <c r="J55" s="28">
        <v>54</v>
      </c>
      <c r="K55" s="28">
        <v>107</v>
      </c>
    </row>
    <row r="56" spans="2:11" ht="15" customHeight="1" thickBot="1" x14ac:dyDescent="0.25">
      <c r="B56" s="55" t="s">
        <v>96</v>
      </c>
      <c r="C56" s="28">
        <v>0</v>
      </c>
      <c r="D56" s="28">
        <v>36</v>
      </c>
      <c r="E56" s="28">
        <v>45</v>
      </c>
      <c r="F56" s="28">
        <v>2</v>
      </c>
      <c r="G56" s="28">
        <v>1</v>
      </c>
      <c r="H56" s="28">
        <v>5</v>
      </c>
      <c r="I56" s="28">
        <v>36</v>
      </c>
      <c r="J56" s="28">
        <v>30</v>
      </c>
      <c r="K56" s="28">
        <v>30</v>
      </c>
    </row>
    <row r="57" spans="2:11" ht="15" customHeight="1" thickBot="1" x14ac:dyDescent="0.25">
      <c r="B57" s="59" t="s">
        <v>97</v>
      </c>
      <c r="C57" s="28">
        <v>1</v>
      </c>
      <c r="D57" s="28">
        <v>193</v>
      </c>
      <c r="E57" s="28">
        <v>151</v>
      </c>
      <c r="F57" s="28">
        <v>22</v>
      </c>
      <c r="G57" s="28">
        <v>6</v>
      </c>
      <c r="H57" s="28">
        <v>33</v>
      </c>
      <c r="I57" s="28">
        <v>178</v>
      </c>
      <c r="J57" s="28">
        <v>85</v>
      </c>
      <c r="K57" s="28">
        <v>106</v>
      </c>
    </row>
    <row r="58" spans="2:11" ht="15" customHeight="1" thickBot="1" x14ac:dyDescent="0.25">
      <c r="B58" s="39" t="s">
        <v>98</v>
      </c>
      <c r="C58" s="28">
        <v>1</v>
      </c>
      <c r="D58" s="28">
        <v>48</v>
      </c>
      <c r="E58" s="28">
        <v>34</v>
      </c>
      <c r="F58" s="28">
        <v>0</v>
      </c>
      <c r="G58" s="28">
        <v>0</v>
      </c>
      <c r="H58" s="28">
        <v>5</v>
      </c>
      <c r="I58" s="28">
        <v>26</v>
      </c>
      <c r="J58" s="28">
        <v>11</v>
      </c>
      <c r="K58" s="28">
        <v>19</v>
      </c>
    </row>
    <row r="59" spans="2:11" ht="15" customHeight="1" thickBot="1" x14ac:dyDescent="0.25">
      <c r="B59" s="39" t="s">
        <v>99</v>
      </c>
      <c r="C59" s="28">
        <v>0</v>
      </c>
      <c r="D59" s="28">
        <v>62</v>
      </c>
      <c r="E59" s="28">
        <v>52</v>
      </c>
      <c r="F59" s="28">
        <v>9</v>
      </c>
      <c r="G59" s="28">
        <v>0</v>
      </c>
      <c r="H59" s="28">
        <v>14</v>
      </c>
      <c r="I59" s="28">
        <v>29</v>
      </c>
      <c r="J59" s="28">
        <v>20</v>
      </c>
      <c r="K59" s="28">
        <v>18</v>
      </c>
    </row>
    <row r="60" spans="2:11" ht="15" customHeight="1" thickBot="1" x14ac:dyDescent="0.25">
      <c r="B60" s="39" t="s">
        <v>100</v>
      </c>
      <c r="C60" s="28">
        <v>2</v>
      </c>
      <c r="D60" s="28">
        <v>42</v>
      </c>
      <c r="E60" s="28">
        <v>45</v>
      </c>
      <c r="F60" s="28">
        <v>4</v>
      </c>
      <c r="G60" s="28">
        <v>3</v>
      </c>
      <c r="H60" s="28">
        <v>15</v>
      </c>
      <c r="I60" s="28">
        <v>61</v>
      </c>
      <c r="J60" s="28">
        <v>37</v>
      </c>
      <c r="K60" s="28">
        <v>38</v>
      </c>
    </row>
    <row r="61" spans="2:11" ht="15" customHeight="1" thickBot="1" x14ac:dyDescent="0.25">
      <c r="B61" s="39" t="s">
        <v>101</v>
      </c>
      <c r="C61" s="28">
        <v>0</v>
      </c>
      <c r="D61" s="28">
        <v>29</v>
      </c>
      <c r="E61" s="28">
        <v>12</v>
      </c>
      <c r="F61" s="28">
        <v>1</v>
      </c>
      <c r="G61" s="28">
        <v>0</v>
      </c>
      <c r="H61" s="28">
        <v>7</v>
      </c>
      <c r="I61" s="28">
        <v>10</v>
      </c>
      <c r="J61" s="28">
        <v>9</v>
      </c>
      <c r="K61" s="28">
        <v>12</v>
      </c>
    </row>
    <row r="62" spans="2:11" ht="15" customHeight="1" thickBot="1" x14ac:dyDescent="0.25">
      <c r="B62" s="39" t="s">
        <v>102</v>
      </c>
      <c r="C62" s="28">
        <v>0</v>
      </c>
      <c r="D62" s="28">
        <v>88</v>
      </c>
      <c r="E62" s="28">
        <v>72</v>
      </c>
      <c r="F62" s="28">
        <v>6</v>
      </c>
      <c r="G62" s="28">
        <v>4</v>
      </c>
      <c r="H62" s="28">
        <v>24</v>
      </c>
      <c r="I62" s="28">
        <v>62</v>
      </c>
      <c r="J62" s="28">
        <v>54</v>
      </c>
      <c r="K62" s="28">
        <v>72</v>
      </c>
    </row>
    <row r="63" spans="2:11" ht="15" customHeight="1" thickBot="1" x14ac:dyDescent="0.25">
      <c r="B63" s="39" t="s">
        <v>103</v>
      </c>
      <c r="C63" s="28">
        <v>0</v>
      </c>
      <c r="D63" s="28">
        <v>47</v>
      </c>
      <c r="E63" s="28">
        <v>32</v>
      </c>
      <c r="F63" s="28">
        <v>1</v>
      </c>
      <c r="G63" s="28">
        <v>0</v>
      </c>
      <c r="H63" s="28">
        <v>6</v>
      </c>
      <c r="I63" s="28">
        <v>12</v>
      </c>
      <c r="J63" s="28">
        <v>14</v>
      </c>
      <c r="K63" s="28">
        <v>33</v>
      </c>
    </row>
    <row r="64" spans="2:11" ht="15" customHeight="1" thickBot="1" x14ac:dyDescent="0.25">
      <c r="B64" s="39" t="s">
        <v>104</v>
      </c>
      <c r="C64" s="28">
        <v>0</v>
      </c>
      <c r="D64" s="28">
        <v>20</v>
      </c>
      <c r="E64" s="28">
        <v>22</v>
      </c>
      <c r="F64" s="28">
        <v>4</v>
      </c>
      <c r="G64" s="28">
        <v>3</v>
      </c>
      <c r="H64" s="28">
        <v>3</v>
      </c>
      <c r="I64" s="28">
        <v>16</v>
      </c>
      <c r="J64" s="28">
        <v>9</v>
      </c>
      <c r="K64" s="28">
        <v>21</v>
      </c>
    </row>
    <row r="65" spans="2:11" ht="15" customHeight="1" thickBot="1" x14ac:dyDescent="0.25">
      <c r="B65" s="39" t="s">
        <v>105</v>
      </c>
      <c r="C65" s="28">
        <v>0</v>
      </c>
      <c r="D65" s="28">
        <v>51</v>
      </c>
      <c r="E65" s="28">
        <v>46</v>
      </c>
      <c r="F65" s="28">
        <v>2</v>
      </c>
      <c r="G65" s="28">
        <v>1</v>
      </c>
      <c r="H65" s="28">
        <v>4</v>
      </c>
      <c r="I65" s="28">
        <v>30</v>
      </c>
      <c r="J65" s="28">
        <v>14</v>
      </c>
      <c r="K65" s="28">
        <v>18</v>
      </c>
    </row>
    <row r="66" spans="2:11" ht="15" customHeight="1" thickBot="1" x14ac:dyDescent="0.25">
      <c r="B66" s="57" t="s">
        <v>106</v>
      </c>
      <c r="C66" s="28">
        <v>0</v>
      </c>
      <c r="D66" s="28">
        <v>62</v>
      </c>
      <c r="E66" s="28">
        <v>66</v>
      </c>
      <c r="F66" s="28">
        <v>2</v>
      </c>
      <c r="G66" s="28">
        <v>3</v>
      </c>
      <c r="H66" s="28">
        <v>12</v>
      </c>
      <c r="I66" s="28">
        <v>39</v>
      </c>
      <c r="J66" s="28">
        <v>19</v>
      </c>
      <c r="K66" s="28">
        <v>30</v>
      </c>
    </row>
    <row r="67" spans="2:11" ht="15" customHeight="1" thickBot="1" x14ac:dyDescent="0.25">
      <c r="B67" s="39" t="s">
        <v>107</v>
      </c>
      <c r="C67" s="28">
        <v>0</v>
      </c>
      <c r="D67" s="28">
        <v>60</v>
      </c>
      <c r="E67" s="28">
        <v>67</v>
      </c>
      <c r="F67" s="28">
        <v>2</v>
      </c>
      <c r="G67" s="28">
        <v>2</v>
      </c>
      <c r="H67" s="28">
        <v>13</v>
      </c>
      <c r="I67" s="28">
        <v>51</v>
      </c>
      <c r="J67" s="28">
        <v>31</v>
      </c>
      <c r="K67" s="28">
        <v>69</v>
      </c>
    </row>
    <row r="68" spans="2:11" ht="15" customHeight="1" thickBot="1" x14ac:dyDescent="0.25">
      <c r="B68" s="39" t="s">
        <v>108</v>
      </c>
      <c r="C68" s="28">
        <v>0</v>
      </c>
      <c r="D68" s="28">
        <v>138</v>
      </c>
      <c r="E68" s="28">
        <v>92</v>
      </c>
      <c r="F68" s="28">
        <v>6</v>
      </c>
      <c r="G68" s="28">
        <v>4</v>
      </c>
      <c r="H68" s="28">
        <v>29</v>
      </c>
      <c r="I68" s="28">
        <v>67</v>
      </c>
      <c r="J68" s="28">
        <v>73</v>
      </c>
      <c r="K68" s="28">
        <v>69</v>
      </c>
    </row>
    <row r="69" spans="2:11" ht="15" customHeight="1" thickBot="1" x14ac:dyDescent="0.25">
      <c r="B69" s="39" t="s">
        <v>109</v>
      </c>
      <c r="C69" s="28">
        <v>1</v>
      </c>
      <c r="D69" s="28">
        <v>963</v>
      </c>
      <c r="E69" s="28">
        <v>689</v>
      </c>
      <c r="F69" s="28">
        <v>36</v>
      </c>
      <c r="G69" s="28">
        <v>22</v>
      </c>
      <c r="H69" s="28">
        <v>299</v>
      </c>
      <c r="I69" s="28">
        <v>742</v>
      </c>
      <c r="J69" s="28">
        <v>575</v>
      </c>
      <c r="K69" s="28">
        <v>566</v>
      </c>
    </row>
    <row r="70" spans="2:11" ht="15" customHeight="1" thickBot="1" x14ac:dyDescent="0.25">
      <c r="B70" s="39" t="s">
        <v>110</v>
      </c>
      <c r="C70" s="28">
        <v>0</v>
      </c>
      <c r="D70" s="28">
        <v>52</v>
      </c>
      <c r="E70" s="28">
        <v>47</v>
      </c>
      <c r="F70" s="28">
        <v>0</v>
      </c>
      <c r="G70" s="28">
        <v>1</v>
      </c>
      <c r="H70" s="28">
        <v>11</v>
      </c>
      <c r="I70" s="28">
        <v>38</v>
      </c>
      <c r="J70" s="28">
        <v>26</v>
      </c>
      <c r="K70" s="28">
        <v>37</v>
      </c>
    </row>
    <row r="71" spans="2:11" ht="15" customHeight="1" thickBot="1" x14ac:dyDescent="0.25">
      <c r="B71" s="39" t="s">
        <v>111</v>
      </c>
      <c r="C71" s="28">
        <v>0</v>
      </c>
      <c r="D71" s="28">
        <v>183</v>
      </c>
      <c r="E71" s="28">
        <v>120</v>
      </c>
      <c r="F71" s="28">
        <v>10</v>
      </c>
      <c r="G71" s="28">
        <v>4</v>
      </c>
      <c r="H71" s="28">
        <v>31</v>
      </c>
      <c r="I71" s="28">
        <v>92</v>
      </c>
      <c r="J71" s="28">
        <v>89</v>
      </c>
      <c r="K71" s="28">
        <v>110</v>
      </c>
    </row>
    <row r="72" spans="2:11" ht="15" customHeight="1" thickBot="1" x14ac:dyDescent="0.25">
      <c r="B72" s="39" t="s">
        <v>112</v>
      </c>
      <c r="C72" s="28">
        <v>0</v>
      </c>
      <c r="D72" s="28">
        <v>151</v>
      </c>
      <c r="E72" s="28">
        <v>122</v>
      </c>
      <c r="F72" s="28">
        <v>4</v>
      </c>
      <c r="G72" s="28">
        <v>0</v>
      </c>
      <c r="H72" s="28">
        <v>34</v>
      </c>
      <c r="I72" s="28">
        <v>119</v>
      </c>
      <c r="J72" s="28">
        <v>79</v>
      </c>
      <c r="K72" s="28">
        <v>126</v>
      </c>
    </row>
    <row r="73" spans="2:11" ht="15" customHeight="1" thickBot="1" x14ac:dyDescent="0.25">
      <c r="B73" s="39" t="s">
        <v>113</v>
      </c>
      <c r="C73" s="28">
        <v>0</v>
      </c>
      <c r="D73" s="28">
        <v>100</v>
      </c>
      <c r="E73" s="28">
        <v>74</v>
      </c>
      <c r="F73" s="28">
        <v>1</v>
      </c>
      <c r="G73" s="28">
        <v>1</v>
      </c>
      <c r="H73" s="28">
        <v>12</v>
      </c>
      <c r="I73" s="28">
        <v>40</v>
      </c>
      <c r="J73" s="28">
        <v>53</v>
      </c>
      <c r="K73" s="28">
        <v>36</v>
      </c>
    </row>
    <row r="74" spans="2:11" ht="15" customHeight="1" thickBot="1" x14ac:dyDescent="0.25">
      <c r="B74" s="39" t="s">
        <v>114</v>
      </c>
      <c r="C74" s="28">
        <v>0</v>
      </c>
      <c r="D74" s="28">
        <v>85</v>
      </c>
      <c r="E74" s="28">
        <v>101</v>
      </c>
      <c r="F74" s="28">
        <v>5</v>
      </c>
      <c r="G74" s="28">
        <v>5</v>
      </c>
      <c r="H74" s="28">
        <v>32</v>
      </c>
      <c r="I74" s="28">
        <v>57</v>
      </c>
      <c r="J74" s="28">
        <v>27</v>
      </c>
      <c r="K74" s="28">
        <v>51</v>
      </c>
    </row>
    <row r="75" spans="2:11" ht="15" customHeight="1" thickBot="1" x14ac:dyDescent="0.25">
      <c r="B75" s="39" t="s">
        <v>115</v>
      </c>
      <c r="C75" s="28">
        <v>0</v>
      </c>
      <c r="D75" s="28">
        <v>34</v>
      </c>
      <c r="E75" s="28">
        <v>52</v>
      </c>
      <c r="F75" s="28">
        <v>4</v>
      </c>
      <c r="G75" s="28">
        <v>3</v>
      </c>
      <c r="H75" s="28">
        <v>9</v>
      </c>
      <c r="I75" s="28">
        <v>15</v>
      </c>
      <c r="J75" s="28">
        <v>24</v>
      </c>
      <c r="K75" s="28">
        <v>37</v>
      </c>
    </row>
    <row r="76" spans="2:11" ht="15" customHeight="1" thickBot="1" x14ac:dyDescent="0.25">
      <c r="B76" s="39" t="s">
        <v>116</v>
      </c>
      <c r="C76" s="28">
        <v>0</v>
      </c>
      <c r="D76" s="28">
        <v>60</v>
      </c>
      <c r="E76" s="28">
        <v>64</v>
      </c>
      <c r="F76" s="28">
        <v>8</v>
      </c>
      <c r="G76" s="28">
        <v>2</v>
      </c>
      <c r="H76" s="28">
        <v>6</v>
      </c>
      <c r="I76" s="28">
        <v>36</v>
      </c>
      <c r="J76" s="28">
        <v>31</v>
      </c>
      <c r="K76" s="28">
        <v>28</v>
      </c>
    </row>
    <row r="77" spans="2:11" ht="15" customHeight="1" thickBot="1" x14ac:dyDescent="0.25">
      <c r="B77" s="39" t="s">
        <v>117</v>
      </c>
      <c r="C77" s="28">
        <v>0</v>
      </c>
      <c r="D77" s="28">
        <v>25</v>
      </c>
      <c r="E77" s="28">
        <v>20</v>
      </c>
      <c r="F77" s="28">
        <v>0</v>
      </c>
      <c r="G77" s="28">
        <v>0</v>
      </c>
      <c r="H77" s="28">
        <v>4</v>
      </c>
      <c r="I77" s="28">
        <v>8</v>
      </c>
      <c r="J77" s="28">
        <v>0</v>
      </c>
      <c r="K77" s="28">
        <v>0</v>
      </c>
    </row>
    <row r="78" spans="2:11" ht="15" customHeight="1" thickBot="1" x14ac:dyDescent="0.25">
      <c r="B78" s="57" t="s">
        <v>118</v>
      </c>
      <c r="C78" s="28">
        <v>0</v>
      </c>
      <c r="D78" s="28">
        <v>172</v>
      </c>
      <c r="E78" s="28">
        <v>127</v>
      </c>
      <c r="F78" s="28">
        <v>5</v>
      </c>
      <c r="G78" s="28">
        <v>3</v>
      </c>
      <c r="H78" s="28">
        <v>41</v>
      </c>
      <c r="I78" s="28">
        <v>106</v>
      </c>
      <c r="J78" s="28">
        <v>72</v>
      </c>
      <c r="K78" s="28">
        <v>83</v>
      </c>
    </row>
    <row r="79" spans="2:11" ht="15" customHeight="1" thickBot="1" x14ac:dyDescent="0.25">
      <c r="B79" s="39" t="s">
        <v>119</v>
      </c>
      <c r="C79" s="28">
        <v>0</v>
      </c>
      <c r="D79" s="28">
        <v>28</v>
      </c>
      <c r="E79" s="28">
        <v>26</v>
      </c>
      <c r="F79" s="28">
        <v>1</v>
      </c>
      <c r="G79" s="28">
        <v>0</v>
      </c>
      <c r="H79" s="28">
        <v>11</v>
      </c>
      <c r="I79" s="28">
        <v>30</v>
      </c>
      <c r="J79" s="28">
        <v>21</v>
      </c>
      <c r="K79" s="28">
        <v>19</v>
      </c>
    </row>
    <row r="80" spans="2:11" ht="15" customHeight="1" thickBot="1" x14ac:dyDescent="0.25">
      <c r="B80" s="39" t="s">
        <v>120</v>
      </c>
      <c r="C80" s="28">
        <v>0</v>
      </c>
      <c r="D80" s="28">
        <v>11</v>
      </c>
      <c r="E80" s="28">
        <v>12</v>
      </c>
      <c r="F80" s="28">
        <v>0</v>
      </c>
      <c r="G80" s="28">
        <v>0</v>
      </c>
      <c r="H80" s="28">
        <v>1</v>
      </c>
      <c r="I80" s="28">
        <v>10</v>
      </c>
      <c r="J80" s="28">
        <v>7</v>
      </c>
      <c r="K80" s="28">
        <v>19</v>
      </c>
    </row>
    <row r="81" spans="2:11" ht="15" customHeight="1" thickBot="1" x14ac:dyDescent="0.25">
      <c r="B81" s="39" t="s">
        <v>121</v>
      </c>
      <c r="C81" s="28">
        <v>1</v>
      </c>
      <c r="D81" s="28">
        <v>153</v>
      </c>
      <c r="E81" s="28">
        <v>137</v>
      </c>
      <c r="F81" s="28">
        <v>2</v>
      </c>
      <c r="G81" s="28">
        <v>1</v>
      </c>
      <c r="H81" s="28">
        <v>28</v>
      </c>
      <c r="I81" s="28">
        <v>113</v>
      </c>
      <c r="J81" s="28">
        <v>58</v>
      </c>
      <c r="K81" s="28">
        <v>82</v>
      </c>
    </row>
    <row r="82" spans="2:11" ht="15" customHeight="1" thickBot="1" x14ac:dyDescent="0.25">
      <c r="B82" s="39" t="s">
        <v>122</v>
      </c>
      <c r="C82" s="28">
        <v>0</v>
      </c>
      <c r="D82" s="28">
        <v>63</v>
      </c>
      <c r="E82" s="28">
        <v>77</v>
      </c>
      <c r="F82" s="28">
        <v>8</v>
      </c>
      <c r="G82" s="28">
        <v>1</v>
      </c>
      <c r="H82" s="28">
        <v>17</v>
      </c>
      <c r="I82" s="28">
        <v>58</v>
      </c>
      <c r="J82" s="28">
        <v>40</v>
      </c>
      <c r="K82" s="28">
        <v>43</v>
      </c>
    </row>
    <row r="83" spans="2:11" ht="15" customHeight="1" thickBot="1" x14ac:dyDescent="0.25">
      <c r="B83" s="39" t="s">
        <v>123</v>
      </c>
      <c r="C83" s="28">
        <v>1</v>
      </c>
      <c r="D83" s="28">
        <v>42</v>
      </c>
      <c r="E83" s="28">
        <v>64</v>
      </c>
      <c r="F83" s="28">
        <v>2</v>
      </c>
      <c r="G83" s="28">
        <v>2</v>
      </c>
      <c r="H83" s="28">
        <v>9</v>
      </c>
      <c r="I83" s="28">
        <v>26</v>
      </c>
      <c r="J83" s="28">
        <v>23</v>
      </c>
      <c r="K83" s="28">
        <v>60</v>
      </c>
    </row>
    <row r="84" spans="2:11" ht="15" customHeight="1" thickBot="1" x14ac:dyDescent="0.25">
      <c r="B84" s="39" t="s">
        <v>124</v>
      </c>
      <c r="C84" s="28">
        <v>1</v>
      </c>
      <c r="D84" s="28">
        <v>1167</v>
      </c>
      <c r="E84" s="28">
        <v>1154</v>
      </c>
      <c r="F84" s="28">
        <v>44</v>
      </c>
      <c r="G84" s="28">
        <v>19</v>
      </c>
      <c r="H84" s="28">
        <v>291</v>
      </c>
      <c r="I84" s="28">
        <v>1033</v>
      </c>
      <c r="J84" s="28">
        <v>674</v>
      </c>
      <c r="K84" s="28">
        <v>682</v>
      </c>
    </row>
    <row r="85" spans="2:11" ht="15" customHeight="1" thickBot="1" x14ac:dyDescent="0.25">
      <c r="B85" s="39" t="s">
        <v>125</v>
      </c>
      <c r="C85" s="28">
        <v>0</v>
      </c>
      <c r="D85" s="28">
        <v>53</v>
      </c>
      <c r="E85" s="28">
        <v>49</v>
      </c>
      <c r="F85" s="28">
        <v>1</v>
      </c>
      <c r="G85" s="28">
        <v>10</v>
      </c>
      <c r="H85" s="28">
        <v>7</v>
      </c>
      <c r="I85" s="28">
        <v>24</v>
      </c>
      <c r="J85" s="28">
        <v>23</v>
      </c>
      <c r="K85" s="28">
        <v>65</v>
      </c>
    </row>
    <row r="86" spans="2:11" ht="15" customHeight="1" thickBot="1" x14ac:dyDescent="0.25">
      <c r="B86" s="39" t="s">
        <v>126</v>
      </c>
      <c r="C86" s="28">
        <v>0</v>
      </c>
      <c r="D86" s="28">
        <v>50</v>
      </c>
      <c r="E86" s="28">
        <v>56</v>
      </c>
      <c r="F86" s="28">
        <v>0</v>
      </c>
      <c r="G86" s="28">
        <v>1</v>
      </c>
      <c r="H86" s="28">
        <v>13</v>
      </c>
      <c r="I86" s="28">
        <v>28</v>
      </c>
      <c r="J86" s="28">
        <v>25</v>
      </c>
      <c r="K86" s="28">
        <v>43</v>
      </c>
    </row>
    <row r="87" spans="2:11" ht="15" customHeight="1" thickBot="1" x14ac:dyDescent="0.25">
      <c r="B87" s="39" t="s">
        <v>127</v>
      </c>
      <c r="C87" s="28">
        <v>0</v>
      </c>
      <c r="D87" s="28">
        <v>86</v>
      </c>
      <c r="E87" s="28">
        <v>77</v>
      </c>
      <c r="F87" s="28">
        <v>9</v>
      </c>
      <c r="G87" s="28">
        <v>2</v>
      </c>
      <c r="H87" s="28">
        <v>27</v>
      </c>
      <c r="I87" s="28">
        <v>63</v>
      </c>
      <c r="J87" s="28">
        <v>62</v>
      </c>
      <c r="K87" s="28">
        <v>76</v>
      </c>
    </row>
    <row r="88" spans="2:11" ht="15" customHeight="1" thickBot="1" x14ac:dyDescent="0.25">
      <c r="B88" s="39" t="s">
        <v>128</v>
      </c>
      <c r="C88" s="28">
        <v>0</v>
      </c>
      <c r="D88" s="28">
        <v>58</v>
      </c>
      <c r="E88" s="28">
        <v>42</v>
      </c>
      <c r="F88" s="28">
        <v>0</v>
      </c>
      <c r="G88" s="28">
        <v>0</v>
      </c>
      <c r="H88" s="28">
        <v>11</v>
      </c>
      <c r="I88" s="28">
        <v>23</v>
      </c>
      <c r="J88" s="28">
        <v>17</v>
      </c>
      <c r="K88" s="28">
        <v>19</v>
      </c>
    </row>
    <row r="89" spans="2:11" ht="15" customHeight="1" thickBot="1" x14ac:dyDescent="0.25">
      <c r="B89" s="39" t="s">
        <v>129</v>
      </c>
      <c r="C89" s="28">
        <v>0</v>
      </c>
      <c r="D89" s="28">
        <v>86</v>
      </c>
      <c r="E89" s="28">
        <v>74</v>
      </c>
      <c r="F89" s="28">
        <v>2</v>
      </c>
      <c r="G89" s="28">
        <v>3</v>
      </c>
      <c r="H89" s="28">
        <v>22</v>
      </c>
      <c r="I89" s="28">
        <v>69</v>
      </c>
      <c r="J89" s="28">
        <v>49</v>
      </c>
      <c r="K89" s="28">
        <v>38</v>
      </c>
    </row>
    <row r="90" spans="2:11" ht="15" customHeight="1" thickBot="1" x14ac:dyDescent="0.25">
      <c r="B90" s="39" t="s">
        <v>130</v>
      </c>
      <c r="C90" s="28">
        <v>0</v>
      </c>
      <c r="D90" s="28">
        <v>197</v>
      </c>
      <c r="E90" s="28">
        <v>146</v>
      </c>
      <c r="F90" s="28">
        <v>5</v>
      </c>
      <c r="G90" s="28">
        <v>3</v>
      </c>
      <c r="H90" s="28">
        <v>40</v>
      </c>
      <c r="I90" s="28">
        <v>128</v>
      </c>
      <c r="J90" s="28">
        <v>82</v>
      </c>
      <c r="K90" s="28">
        <v>109</v>
      </c>
    </row>
    <row r="91" spans="2:11" ht="15" customHeight="1" thickBot="1" x14ac:dyDescent="0.25">
      <c r="B91" s="39" t="s">
        <v>131</v>
      </c>
      <c r="C91" s="28">
        <v>0</v>
      </c>
      <c r="D91" s="28">
        <v>34</v>
      </c>
      <c r="E91" s="28">
        <v>39</v>
      </c>
      <c r="F91" s="28">
        <v>1</v>
      </c>
      <c r="G91" s="28">
        <v>0</v>
      </c>
      <c r="H91" s="28">
        <v>3</v>
      </c>
      <c r="I91" s="28">
        <v>27</v>
      </c>
      <c r="J91" s="28">
        <v>17</v>
      </c>
      <c r="K91" s="28">
        <v>19</v>
      </c>
    </row>
    <row r="92" spans="2:11" ht="15" customHeight="1" thickBot="1" x14ac:dyDescent="0.25">
      <c r="B92" s="39" t="s">
        <v>132</v>
      </c>
      <c r="C92" s="28">
        <v>0</v>
      </c>
      <c r="D92" s="28">
        <v>89</v>
      </c>
      <c r="E92" s="28">
        <v>68</v>
      </c>
      <c r="F92" s="28">
        <v>6</v>
      </c>
      <c r="G92" s="28">
        <v>0</v>
      </c>
      <c r="H92" s="28">
        <v>13</v>
      </c>
      <c r="I92" s="28">
        <v>61</v>
      </c>
      <c r="J92" s="28">
        <v>50</v>
      </c>
      <c r="K92" s="28">
        <v>71</v>
      </c>
    </row>
    <row r="93" spans="2:11" ht="15" customHeight="1" thickBot="1" x14ac:dyDescent="0.25">
      <c r="B93" s="57" t="s">
        <v>133</v>
      </c>
      <c r="C93" s="28">
        <v>0</v>
      </c>
      <c r="D93" s="28">
        <v>47</v>
      </c>
      <c r="E93" s="28">
        <v>44</v>
      </c>
      <c r="F93" s="28">
        <v>1</v>
      </c>
      <c r="G93" s="28">
        <v>0</v>
      </c>
      <c r="H93" s="28">
        <v>12</v>
      </c>
      <c r="I93" s="28">
        <v>23</v>
      </c>
      <c r="J93" s="28">
        <v>14</v>
      </c>
      <c r="K93" s="28">
        <v>21</v>
      </c>
    </row>
    <row r="94" spans="2:11" ht="15" customHeight="1" thickBot="1" x14ac:dyDescent="0.25">
      <c r="B94" s="39" t="s">
        <v>134</v>
      </c>
      <c r="C94" s="28">
        <v>0</v>
      </c>
      <c r="D94" s="28">
        <v>32</v>
      </c>
      <c r="E94" s="28">
        <v>21</v>
      </c>
      <c r="F94" s="28">
        <v>3</v>
      </c>
      <c r="G94" s="28">
        <v>0</v>
      </c>
      <c r="H94" s="28">
        <v>4</v>
      </c>
      <c r="I94" s="28">
        <v>18</v>
      </c>
      <c r="J94" s="28">
        <v>12</v>
      </c>
      <c r="K94" s="28">
        <v>7</v>
      </c>
    </row>
    <row r="95" spans="2:11" ht="15" customHeight="1" thickBot="1" x14ac:dyDescent="0.25">
      <c r="B95" s="39" t="s">
        <v>135</v>
      </c>
      <c r="C95" s="28">
        <v>0</v>
      </c>
      <c r="D95" s="28">
        <v>11</v>
      </c>
      <c r="E95" s="28">
        <v>2</v>
      </c>
      <c r="F95" s="28">
        <v>1</v>
      </c>
      <c r="G95" s="28">
        <v>0</v>
      </c>
      <c r="H95" s="28">
        <v>1</v>
      </c>
      <c r="I95" s="28">
        <v>9</v>
      </c>
      <c r="J95" s="28">
        <v>2</v>
      </c>
      <c r="K95" s="28">
        <v>7</v>
      </c>
    </row>
    <row r="96" spans="2:11" ht="15" customHeight="1" thickBot="1" x14ac:dyDescent="0.25">
      <c r="B96" s="39" t="s">
        <v>136</v>
      </c>
      <c r="C96" s="28">
        <v>0</v>
      </c>
      <c r="D96" s="28">
        <v>18</v>
      </c>
      <c r="E96" s="28">
        <v>12</v>
      </c>
      <c r="F96" s="28">
        <v>2</v>
      </c>
      <c r="G96" s="28">
        <v>0</v>
      </c>
      <c r="H96" s="28">
        <v>4</v>
      </c>
      <c r="I96" s="28">
        <v>11</v>
      </c>
      <c r="J96" s="28">
        <v>5</v>
      </c>
      <c r="K96" s="28">
        <v>10</v>
      </c>
    </row>
    <row r="97" spans="2:11" ht="15" customHeight="1" thickBot="1" x14ac:dyDescent="0.25">
      <c r="B97" s="39" t="s">
        <v>137</v>
      </c>
      <c r="C97" s="28">
        <v>0</v>
      </c>
      <c r="D97" s="28">
        <v>90</v>
      </c>
      <c r="E97" s="28">
        <v>38</v>
      </c>
      <c r="F97" s="28">
        <v>3</v>
      </c>
      <c r="G97" s="28">
        <v>2</v>
      </c>
      <c r="H97" s="28">
        <v>25</v>
      </c>
      <c r="I97" s="28">
        <v>54</v>
      </c>
      <c r="J97" s="28">
        <v>28</v>
      </c>
      <c r="K97" s="28">
        <v>37</v>
      </c>
    </row>
    <row r="98" spans="2:11" ht="15" customHeight="1" thickBot="1" x14ac:dyDescent="0.25">
      <c r="B98" s="39" t="s">
        <v>138</v>
      </c>
      <c r="C98" s="28">
        <v>0</v>
      </c>
      <c r="D98" s="28">
        <v>36</v>
      </c>
      <c r="E98" s="28">
        <v>24</v>
      </c>
      <c r="F98" s="28">
        <v>0</v>
      </c>
      <c r="G98" s="28">
        <v>0</v>
      </c>
      <c r="H98" s="28">
        <v>11</v>
      </c>
      <c r="I98" s="28">
        <v>9</v>
      </c>
      <c r="J98" s="28">
        <v>11</v>
      </c>
      <c r="K98" s="28">
        <v>6</v>
      </c>
    </row>
    <row r="99" spans="2:11" ht="15" customHeight="1" thickBot="1" x14ac:dyDescent="0.25">
      <c r="B99" s="57" t="s">
        <v>139</v>
      </c>
      <c r="C99" s="28">
        <v>0</v>
      </c>
      <c r="D99" s="28">
        <v>58</v>
      </c>
      <c r="E99" s="28">
        <v>53</v>
      </c>
      <c r="F99" s="28">
        <v>1</v>
      </c>
      <c r="G99" s="28">
        <v>0</v>
      </c>
      <c r="H99" s="28">
        <v>11</v>
      </c>
      <c r="I99" s="28">
        <v>39</v>
      </c>
      <c r="J99" s="28">
        <v>18</v>
      </c>
      <c r="K99" s="28">
        <v>27</v>
      </c>
    </row>
    <row r="100" spans="2:11" ht="15" customHeight="1" thickBot="1" x14ac:dyDescent="0.25">
      <c r="B100" s="39" t="s">
        <v>140</v>
      </c>
      <c r="C100" s="28">
        <v>0</v>
      </c>
      <c r="D100" s="28">
        <v>96</v>
      </c>
      <c r="E100" s="28">
        <v>62</v>
      </c>
      <c r="F100" s="28">
        <v>2</v>
      </c>
      <c r="G100" s="28">
        <v>5</v>
      </c>
      <c r="H100" s="28">
        <v>28</v>
      </c>
      <c r="I100" s="28">
        <v>61</v>
      </c>
      <c r="J100" s="28">
        <v>36</v>
      </c>
      <c r="K100" s="28">
        <v>68</v>
      </c>
    </row>
    <row r="101" spans="2:11" ht="15" customHeight="1" thickBot="1" x14ac:dyDescent="0.25">
      <c r="B101" s="39" t="s">
        <v>141</v>
      </c>
      <c r="C101" s="28">
        <v>0</v>
      </c>
      <c r="D101" s="28">
        <v>8</v>
      </c>
      <c r="E101" s="28">
        <v>4</v>
      </c>
      <c r="F101" s="28">
        <v>1</v>
      </c>
      <c r="G101" s="28">
        <v>1</v>
      </c>
      <c r="H101" s="28">
        <v>6</v>
      </c>
      <c r="I101" s="28">
        <v>11</v>
      </c>
      <c r="J101" s="28">
        <v>4</v>
      </c>
      <c r="K101" s="28">
        <v>7</v>
      </c>
    </row>
    <row r="102" spans="2:11" ht="15" customHeight="1" thickBot="1" x14ac:dyDescent="0.25">
      <c r="B102" s="57" t="s">
        <v>142</v>
      </c>
      <c r="C102" s="28">
        <v>0</v>
      </c>
      <c r="D102" s="28">
        <v>58</v>
      </c>
      <c r="E102" s="28">
        <v>32</v>
      </c>
      <c r="F102" s="28">
        <v>0</v>
      </c>
      <c r="G102" s="28">
        <v>0</v>
      </c>
      <c r="H102" s="28">
        <v>22</v>
      </c>
      <c r="I102" s="28">
        <v>25</v>
      </c>
      <c r="J102" s="28">
        <v>12</v>
      </c>
      <c r="K102" s="28">
        <v>30</v>
      </c>
    </row>
    <row r="103" spans="2:11" ht="15" customHeight="1" thickBot="1" x14ac:dyDescent="0.25">
      <c r="B103" s="39" t="s">
        <v>143</v>
      </c>
      <c r="C103" s="28">
        <v>0</v>
      </c>
      <c r="D103" s="28">
        <v>31</v>
      </c>
      <c r="E103" s="28">
        <v>25</v>
      </c>
      <c r="F103" s="28">
        <v>1</v>
      </c>
      <c r="G103" s="28">
        <v>0</v>
      </c>
      <c r="H103" s="28">
        <v>6</v>
      </c>
      <c r="I103" s="28">
        <v>14</v>
      </c>
      <c r="J103" s="28">
        <v>4</v>
      </c>
      <c r="K103" s="28">
        <v>13</v>
      </c>
    </row>
    <row r="104" spans="2:11" ht="15" customHeight="1" thickBot="1" x14ac:dyDescent="0.25">
      <c r="B104" s="39" t="s">
        <v>144</v>
      </c>
      <c r="C104" s="28">
        <v>0</v>
      </c>
      <c r="D104" s="28">
        <v>21</v>
      </c>
      <c r="E104" s="28">
        <v>16</v>
      </c>
      <c r="F104" s="28">
        <v>0</v>
      </c>
      <c r="G104" s="28">
        <v>1</v>
      </c>
      <c r="H104" s="28">
        <v>3</v>
      </c>
      <c r="I104" s="28">
        <v>11</v>
      </c>
      <c r="J104" s="28">
        <v>7</v>
      </c>
      <c r="K104" s="28">
        <v>9</v>
      </c>
    </row>
    <row r="105" spans="2:11" ht="15" customHeight="1" thickBot="1" x14ac:dyDescent="0.25">
      <c r="B105" s="39" t="s">
        <v>145</v>
      </c>
      <c r="C105" s="28">
        <v>1</v>
      </c>
      <c r="D105" s="28">
        <v>1056</v>
      </c>
      <c r="E105" s="28">
        <v>476</v>
      </c>
      <c r="F105" s="28">
        <v>41</v>
      </c>
      <c r="G105" s="28">
        <v>8</v>
      </c>
      <c r="H105" s="28">
        <v>238</v>
      </c>
      <c r="I105" s="28">
        <v>501</v>
      </c>
      <c r="J105" s="28">
        <v>338</v>
      </c>
      <c r="K105" s="28">
        <v>340</v>
      </c>
    </row>
    <row r="106" spans="2:11" ht="15" customHeight="1" thickBot="1" x14ac:dyDescent="0.25">
      <c r="B106" s="39" t="s">
        <v>146</v>
      </c>
      <c r="C106" s="28">
        <v>0</v>
      </c>
      <c r="D106" s="28">
        <v>15</v>
      </c>
      <c r="E106" s="28">
        <v>11</v>
      </c>
      <c r="F106" s="28">
        <v>2</v>
      </c>
      <c r="G106" s="28">
        <v>1</v>
      </c>
      <c r="H106" s="28">
        <v>1</v>
      </c>
      <c r="I106" s="28">
        <v>12</v>
      </c>
      <c r="J106" s="28">
        <v>3</v>
      </c>
      <c r="K106" s="28">
        <v>5</v>
      </c>
    </row>
    <row r="107" spans="2:11" ht="15" customHeight="1" thickBot="1" x14ac:dyDescent="0.25">
      <c r="B107" s="39" t="s">
        <v>147</v>
      </c>
      <c r="C107" s="28">
        <v>0</v>
      </c>
      <c r="D107" s="28">
        <v>25</v>
      </c>
      <c r="E107" s="28">
        <v>17</v>
      </c>
      <c r="F107" s="28">
        <v>0</v>
      </c>
      <c r="G107" s="28">
        <v>0</v>
      </c>
      <c r="H107" s="28">
        <v>4</v>
      </c>
      <c r="I107" s="28">
        <v>6</v>
      </c>
      <c r="J107" s="28">
        <v>8</v>
      </c>
      <c r="K107" s="28">
        <v>24</v>
      </c>
    </row>
    <row r="108" spans="2:11" ht="15" customHeight="1" thickBot="1" x14ac:dyDescent="0.25">
      <c r="B108" s="39" t="s">
        <v>148</v>
      </c>
      <c r="C108" s="28">
        <v>0</v>
      </c>
      <c r="D108" s="28">
        <v>5</v>
      </c>
      <c r="E108" s="28">
        <v>5</v>
      </c>
      <c r="F108" s="28">
        <v>0</v>
      </c>
      <c r="G108" s="28">
        <v>0</v>
      </c>
      <c r="H108" s="28">
        <v>2</v>
      </c>
      <c r="I108" s="28">
        <v>2</v>
      </c>
      <c r="J108" s="28">
        <v>3</v>
      </c>
      <c r="K108" s="28">
        <v>4</v>
      </c>
    </row>
    <row r="109" spans="2:11" ht="15" customHeight="1" thickBot="1" x14ac:dyDescent="0.25">
      <c r="B109" s="55" t="s">
        <v>149</v>
      </c>
      <c r="C109" s="28">
        <v>1</v>
      </c>
      <c r="D109" s="28">
        <v>27</v>
      </c>
      <c r="E109" s="28">
        <v>22</v>
      </c>
      <c r="F109" s="28">
        <v>3</v>
      </c>
      <c r="G109" s="28">
        <v>1</v>
      </c>
      <c r="H109" s="28">
        <v>3</v>
      </c>
      <c r="I109" s="28">
        <v>21</v>
      </c>
      <c r="J109" s="28">
        <v>9</v>
      </c>
      <c r="K109" s="28">
        <v>15</v>
      </c>
    </row>
    <row r="110" spans="2:11" ht="15" customHeight="1" thickBot="1" x14ac:dyDescent="0.25">
      <c r="B110" s="58" t="s">
        <v>150</v>
      </c>
      <c r="C110" s="28">
        <v>0</v>
      </c>
      <c r="D110" s="28">
        <v>15</v>
      </c>
      <c r="E110" s="28">
        <v>6</v>
      </c>
      <c r="F110" s="28">
        <v>1</v>
      </c>
      <c r="G110" s="28">
        <v>0</v>
      </c>
      <c r="H110" s="28">
        <v>6</v>
      </c>
      <c r="I110" s="28">
        <v>9</v>
      </c>
      <c r="J110" s="28">
        <v>1</v>
      </c>
      <c r="K110" s="28">
        <v>2</v>
      </c>
    </row>
    <row r="111" spans="2:11" ht="15" customHeight="1" thickBot="1" x14ac:dyDescent="0.25">
      <c r="B111" s="39" t="s">
        <v>151</v>
      </c>
      <c r="C111" s="28">
        <v>0</v>
      </c>
      <c r="D111" s="28">
        <v>20</v>
      </c>
      <c r="E111" s="28">
        <v>16</v>
      </c>
      <c r="F111" s="28">
        <v>2</v>
      </c>
      <c r="G111" s="28">
        <v>1</v>
      </c>
      <c r="H111" s="28">
        <v>9</v>
      </c>
      <c r="I111" s="28">
        <v>17</v>
      </c>
      <c r="J111" s="28">
        <v>9</v>
      </c>
      <c r="K111" s="28">
        <v>9</v>
      </c>
    </row>
    <row r="112" spans="2:11" ht="15" customHeight="1" thickBot="1" x14ac:dyDescent="0.25">
      <c r="B112" s="39" t="s">
        <v>152</v>
      </c>
      <c r="C112" s="28">
        <v>0</v>
      </c>
      <c r="D112" s="28">
        <v>11</v>
      </c>
      <c r="E112" s="28">
        <v>15</v>
      </c>
      <c r="F112" s="28">
        <v>0</v>
      </c>
      <c r="G112" s="28">
        <v>0</v>
      </c>
      <c r="H112" s="28">
        <v>0</v>
      </c>
      <c r="I112" s="28">
        <v>18</v>
      </c>
      <c r="J112" s="28">
        <v>7</v>
      </c>
      <c r="K112" s="28">
        <v>11</v>
      </c>
    </row>
    <row r="113" spans="2:11" ht="15" customHeight="1" thickBot="1" x14ac:dyDescent="0.25">
      <c r="B113" s="39" t="s">
        <v>153</v>
      </c>
      <c r="C113" s="28">
        <v>0</v>
      </c>
      <c r="D113" s="28">
        <v>134</v>
      </c>
      <c r="E113" s="28">
        <v>84</v>
      </c>
      <c r="F113" s="28">
        <v>13</v>
      </c>
      <c r="G113" s="28">
        <v>2</v>
      </c>
      <c r="H113" s="28">
        <v>46</v>
      </c>
      <c r="I113" s="28">
        <v>117</v>
      </c>
      <c r="J113" s="28">
        <v>37</v>
      </c>
      <c r="K113" s="28">
        <v>39</v>
      </c>
    </row>
    <row r="114" spans="2:11" ht="15" customHeight="1" thickBot="1" x14ac:dyDescent="0.25">
      <c r="B114" s="39" t="s">
        <v>154</v>
      </c>
      <c r="C114" s="28">
        <v>0</v>
      </c>
      <c r="D114" s="28">
        <v>24</v>
      </c>
      <c r="E114" s="28">
        <v>13</v>
      </c>
      <c r="F114" s="28">
        <v>0</v>
      </c>
      <c r="G114" s="28">
        <v>0</v>
      </c>
      <c r="H114" s="28">
        <v>3</v>
      </c>
      <c r="I114" s="28">
        <v>2</v>
      </c>
      <c r="J114" s="28">
        <v>6</v>
      </c>
      <c r="K114" s="28">
        <v>1</v>
      </c>
    </row>
    <row r="115" spans="2:11" ht="15" customHeight="1" thickBot="1" x14ac:dyDescent="0.25">
      <c r="B115" s="39" t="s">
        <v>155</v>
      </c>
      <c r="C115" s="28">
        <v>0</v>
      </c>
      <c r="D115" s="28">
        <v>72</v>
      </c>
      <c r="E115" s="28">
        <v>54</v>
      </c>
      <c r="F115" s="28">
        <v>5</v>
      </c>
      <c r="G115" s="28">
        <v>1</v>
      </c>
      <c r="H115" s="28">
        <v>16</v>
      </c>
      <c r="I115" s="28">
        <v>44</v>
      </c>
      <c r="J115" s="28">
        <v>22</v>
      </c>
      <c r="K115" s="28">
        <v>24</v>
      </c>
    </row>
    <row r="116" spans="2:11" ht="15" customHeight="1" thickBot="1" x14ac:dyDescent="0.25">
      <c r="B116" s="39" t="s">
        <v>156</v>
      </c>
      <c r="C116" s="28">
        <v>0</v>
      </c>
      <c r="D116" s="28">
        <v>16</v>
      </c>
      <c r="E116" s="28">
        <v>6</v>
      </c>
      <c r="F116" s="28">
        <v>0</v>
      </c>
      <c r="G116" s="28">
        <v>0</v>
      </c>
      <c r="H116" s="28">
        <v>5</v>
      </c>
      <c r="I116" s="28">
        <v>7</v>
      </c>
      <c r="J116" s="28">
        <v>3</v>
      </c>
      <c r="K116" s="28">
        <v>4</v>
      </c>
    </row>
    <row r="117" spans="2:11" ht="15" customHeight="1" thickBot="1" x14ac:dyDescent="0.25">
      <c r="B117" s="39" t="s">
        <v>157</v>
      </c>
      <c r="C117" s="28">
        <v>0</v>
      </c>
      <c r="D117" s="28">
        <v>372</v>
      </c>
      <c r="E117" s="28">
        <v>194</v>
      </c>
      <c r="F117" s="28">
        <v>8</v>
      </c>
      <c r="G117" s="28">
        <v>3</v>
      </c>
      <c r="H117" s="28">
        <v>116</v>
      </c>
      <c r="I117" s="28">
        <v>205</v>
      </c>
      <c r="J117" s="28">
        <v>127</v>
      </c>
      <c r="K117" s="28">
        <v>121</v>
      </c>
    </row>
    <row r="118" spans="2:11" ht="15" customHeight="1" thickBot="1" x14ac:dyDescent="0.25">
      <c r="B118" s="39" t="s">
        <v>158</v>
      </c>
      <c r="C118" s="28">
        <v>0</v>
      </c>
      <c r="D118" s="28">
        <v>25</v>
      </c>
      <c r="E118" s="28">
        <v>8</v>
      </c>
      <c r="F118" s="28">
        <v>1</v>
      </c>
      <c r="G118" s="28">
        <v>0</v>
      </c>
      <c r="H118" s="28">
        <v>20</v>
      </c>
      <c r="I118" s="28">
        <v>22</v>
      </c>
      <c r="J118" s="28">
        <v>6</v>
      </c>
      <c r="K118" s="28">
        <v>7</v>
      </c>
    </row>
    <row r="119" spans="2:11" ht="15" customHeight="1" thickBot="1" x14ac:dyDescent="0.25">
      <c r="B119" s="39" t="s">
        <v>159</v>
      </c>
      <c r="C119" s="28">
        <v>0</v>
      </c>
      <c r="D119" s="28">
        <v>292</v>
      </c>
      <c r="E119" s="28">
        <v>153</v>
      </c>
      <c r="F119" s="28">
        <v>18</v>
      </c>
      <c r="G119" s="28">
        <v>2</v>
      </c>
      <c r="H119" s="28">
        <v>66</v>
      </c>
      <c r="I119" s="28">
        <v>184</v>
      </c>
      <c r="J119" s="28">
        <v>68</v>
      </c>
      <c r="K119" s="28">
        <v>100</v>
      </c>
    </row>
    <row r="120" spans="2:11" ht="15" customHeight="1" thickBot="1" x14ac:dyDescent="0.25">
      <c r="B120" s="39" t="s">
        <v>160</v>
      </c>
      <c r="C120" s="28">
        <v>0</v>
      </c>
      <c r="D120" s="28">
        <v>12</v>
      </c>
      <c r="E120" s="28">
        <v>13</v>
      </c>
      <c r="F120" s="28">
        <v>3</v>
      </c>
      <c r="G120" s="28">
        <v>1</v>
      </c>
      <c r="H120" s="28">
        <v>2</v>
      </c>
      <c r="I120" s="28">
        <v>3</v>
      </c>
      <c r="J120" s="28">
        <v>13</v>
      </c>
      <c r="K120" s="28">
        <v>9</v>
      </c>
    </row>
    <row r="121" spans="2:11" ht="15" customHeight="1" thickBot="1" x14ac:dyDescent="0.25">
      <c r="B121" s="39" t="s">
        <v>161</v>
      </c>
      <c r="C121" s="28">
        <v>0</v>
      </c>
      <c r="D121" s="28">
        <v>44</v>
      </c>
      <c r="E121" s="28">
        <v>36</v>
      </c>
      <c r="F121" s="28">
        <v>3</v>
      </c>
      <c r="G121" s="28">
        <v>0</v>
      </c>
      <c r="H121" s="28">
        <v>22</v>
      </c>
      <c r="I121" s="28">
        <v>43</v>
      </c>
      <c r="J121" s="28">
        <v>12</v>
      </c>
      <c r="K121" s="28">
        <v>22</v>
      </c>
    </row>
    <row r="122" spans="2:11" ht="15" customHeight="1" thickBot="1" x14ac:dyDescent="0.25">
      <c r="B122" s="39" t="s">
        <v>162</v>
      </c>
      <c r="C122" s="28">
        <v>0</v>
      </c>
      <c r="D122" s="28">
        <v>53</v>
      </c>
      <c r="E122" s="28">
        <v>35</v>
      </c>
      <c r="F122" s="28">
        <v>5</v>
      </c>
      <c r="G122" s="28">
        <v>2</v>
      </c>
      <c r="H122" s="28">
        <v>22</v>
      </c>
      <c r="I122" s="28">
        <v>38</v>
      </c>
      <c r="J122" s="28">
        <v>22</v>
      </c>
      <c r="K122" s="28">
        <v>28</v>
      </c>
    </row>
    <row r="123" spans="2:11" ht="15" customHeight="1" thickBot="1" x14ac:dyDescent="0.25">
      <c r="B123" s="39" t="s">
        <v>163</v>
      </c>
      <c r="C123" s="28">
        <v>0</v>
      </c>
      <c r="D123" s="28">
        <v>11</v>
      </c>
      <c r="E123" s="28">
        <v>6</v>
      </c>
      <c r="F123" s="28">
        <v>0</v>
      </c>
      <c r="G123" s="28">
        <v>0</v>
      </c>
      <c r="H123" s="28">
        <v>0</v>
      </c>
      <c r="I123" s="28">
        <v>2</v>
      </c>
      <c r="J123" s="28">
        <v>2</v>
      </c>
      <c r="K123" s="28">
        <v>4</v>
      </c>
    </row>
    <row r="124" spans="2:11" ht="15" customHeight="1" thickBot="1" x14ac:dyDescent="0.25">
      <c r="B124" s="39" t="s">
        <v>164</v>
      </c>
      <c r="C124" s="28">
        <v>0</v>
      </c>
      <c r="D124" s="28">
        <v>18</v>
      </c>
      <c r="E124" s="28">
        <v>13</v>
      </c>
      <c r="F124" s="28">
        <v>0</v>
      </c>
      <c r="G124" s="28">
        <v>0</v>
      </c>
      <c r="H124" s="28">
        <v>3</v>
      </c>
      <c r="I124" s="28">
        <v>9</v>
      </c>
      <c r="J124" s="28">
        <v>4</v>
      </c>
      <c r="K124" s="28">
        <v>9</v>
      </c>
    </row>
    <row r="125" spans="2:11" ht="15" customHeight="1" thickBot="1" x14ac:dyDescent="0.25">
      <c r="B125" s="39" t="s">
        <v>165</v>
      </c>
      <c r="C125" s="28">
        <v>0</v>
      </c>
      <c r="D125" s="28">
        <v>30</v>
      </c>
      <c r="E125" s="28">
        <v>11</v>
      </c>
      <c r="F125" s="28">
        <v>0</v>
      </c>
      <c r="G125" s="28">
        <v>0</v>
      </c>
      <c r="H125" s="28">
        <v>10</v>
      </c>
      <c r="I125" s="28">
        <v>14</v>
      </c>
      <c r="J125" s="28">
        <v>8</v>
      </c>
      <c r="K125" s="28">
        <v>7</v>
      </c>
    </row>
    <row r="126" spans="2:11" ht="15" customHeight="1" thickBot="1" x14ac:dyDescent="0.25">
      <c r="B126" s="39" t="s">
        <v>166</v>
      </c>
      <c r="C126" s="28">
        <v>0</v>
      </c>
      <c r="D126" s="28">
        <v>23</v>
      </c>
      <c r="E126" s="28">
        <v>13</v>
      </c>
      <c r="F126" s="28">
        <v>0</v>
      </c>
      <c r="G126" s="28">
        <v>0</v>
      </c>
      <c r="H126" s="28">
        <v>5</v>
      </c>
      <c r="I126" s="28">
        <v>6</v>
      </c>
      <c r="J126" s="28">
        <v>10</v>
      </c>
      <c r="K126" s="28">
        <v>9</v>
      </c>
    </row>
    <row r="127" spans="2:11" ht="15" customHeight="1" thickBot="1" x14ac:dyDescent="0.25">
      <c r="B127" s="57" t="s">
        <v>167</v>
      </c>
      <c r="C127" s="28">
        <v>0</v>
      </c>
      <c r="D127" s="28">
        <v>10</v>
      </c>
      <c r="E127" s="28">
        <v>4</v>
      </c>
      <c r="F127" s="28">
        <v>1</v>
      </c>
      <c r="G127" s="28">
        <v>1</v>
      </c>
      <c r="H127" s="28">
        <v>5</v>
      </c>
      <c r="I127" s="28">
        <v>10</v>
      </c>
      <c r="J127" s="28">
        <v>2</v>
      </c>
      <c r="K127" s="28">
        <v>6</v>
      </c>
    </row>
    <row r="128" spans="2:11" ht="15" customHeight="1" thickBot="1" x14ac:dyDescent="0.25">
      <c r="B128" s="39" t="s">
        <v>168</v>
      </c>
      <c r="C128" s="28">
        <v>0</v>
      </c>
      <c r="D128" s="28">
        <v>65</v>
      </c>
      <c r="E128" s="28">
        <v>44</v>
      </c>
      <c r="F128" s="28">
        <v>3</v>
      </c>
      <c r="G128" s="28">
        <v>0</v>
      </c>
      <c r="H128" s="28">
        <v>11</v>
      </c>
      <c r="I128" s="28">
        <v>37</v>
      </c>
      <c r="J128" s="28">
        <v>37</v>
      </c>
      <c r="K128" s="28">
        <v>34</v>
      </c>
    </row>
    <row r="129" spans="2:11" ht="15" customHeight="1" thickBot="1" x14ac:dyDescent="0.25">
      <c r="B129" s="39" t="s">
        <v>169</v>
      </c>
      <c r="C129" s="28">
        <v>1</v>
      </c>
      <c r="D129" s="28">
        <v>238</v>
      </c>
      <c r="E129" s="28">
        <v>108</v>
      </c>
      <c r="F129" s="28">
        <v>14</v>
      </c>
      <c r="G129" s="28">
        <v>3</v>
      </c>
      <c r="H129" s="28">
        <v>42</v>
      </c>
      <c r="I129" s="28">
        <v>78</v>
      </c>
      <c r="J129" s="28">
        <v>87</v>
      </c>
      <c r="K129" s="28">
        <v>67</v>
      </c>
    </row>
    <row r="130" spans="2:11" ht="15" customHeight="1" thickBot="1" x14ac:dyDescent="0.25">
      <c r="B130" s="39" t="s">
        <v>170</v>
      </c>
      <c r="C130" s="28">
        <v>0</v>
      </c>
      <c r="D130" s="28">
        <v>1047</v>
      </c>
      <c r="E130" s="28">
        <v>405</v>
      </c>
      <c r="F130" s="28">
        <v>36</v>
      </c>
      <c r="G130" s="28">
        <v>7</v>
      </c>
      <c r="H130" s="28">
        <v>291</v>
      </c>
      <c r="I130" s="28">
        <v>485</v>
      </c>
      <c r="J130" s="28">
        <v>396</v>
      </c>
      <c r="K130" s="28">
        <v>394</v>
      </c>
    </row>
    <row r="131" spans="2:11" ht="15" customHeight="1" thickBot="1" x14ac:dyDescent="0.25">
      <c r="B131" s="39" t="s">
        <v>171</v>
      </c>
      <c r="C131" s="28">
        <v>1</v>
      </c>
      <c r="D131" s="28">
        <v>190</v>
      </c>
      <c r="E131" s="28">
        <v>116</v>
      </c>
      <c r="F131" s="28">
        <v>4</v>
      </c>
      <c r="G131" s="28">
        <v>1</v>
      </c>
      <c r="H131" s="28">
        <v>43</v>
      </c>
      <c r="I131" s="28">
        <v>71</v>
      </c>
      <c r="J131" s="28">
        <v>91</v>
      </c>
      <c r="K131" s="28">
        <v>93</v>
      </c>
    </row>
    <row r="132" spans="2:11" ht="15" customHeight="1" thickBot="1" x14ac:dyDescent="0.25">
      <c r="B132" s="39" t="s">
        <v>172</v>
      </c>
      <c r="C132" s="28">
        <v>0</v>
      </c>
      <c r="D132" s="28">
        <v>187</v>
      </c>
      <c r="E132" s="28">
        <v>103</v>
      </c>
      <c r="F132" s="28">
        <v>1</v>
      </c>
      <c r="G132" s="28">
        <v>0</v>
      </c>
      <c r="H132" s="28">
        <v>50</v>
      </c>
      <c r="I132" s="28">
        <v>78</v>
      </c>
      <c r="J132" s="28">
        <v>78</v>
      </c>
      <c r="K132" s="28">
        <v>120</v>
      </c>
    </row>
    <row r="133" spans="2:11" ht="15" customHeight="1" thickBot="1" x14ac:dyDescent="0.25">
      <c r="B133" s="57" t="s">
        <v>173</v>
      </c>
      <c r="C133" s="28">
        <v>0</v>
      </c>
      <c r="D133" s="28">
        <v>60</v>
      </c>
      <c r="E133" s="28">
        <v>18</v>
      </c>
      <c r="F133" s="28">
        <v>1</v>
      </c>
      <c r="G133" s="28">
        <v>0</v>
      </c>
      <c r="H133" s="28">
        <v>11</v>
      </c>
      <c r="I133" s="28">
        <v>28</v>
      </c>
      <c r="J133" s="28">
        <v>22</v>
      </c>
      <c r="K133" s="28">
        <v>27</v>
      </c>
    </row>
    <row r="134" spans="2:11" ht="15" customHeight="1" thickBot="1" x14ac:dyDescent="0.25">
      <c r="B134" s="59" t="s">
        <v>174</v>
      </c>
      <c r="C134" s="28">
        <v>0</v>
      </c>
      <c r="D134" s="28">
        <v>194</v>
      </c>
      <c r="E134" s="28">
        <v>163</v>
      </c>
      <c r="F134" s="28">
        <v>1</v>
      </c>
      <c r="G134" s="28">
        <v>3</v>
      </c>
      <c r="H134" s="28">
        <v>43</v>
      </c>
      <c r="I134" s="28">
        <v>117</v>
      </c>
      <c r="J134" s="28">
        <v>113</v>
      </c>
      <c r="K134" s="28">
        <v>129</v>
      </c>
    </row>
    <row r="135" spans="2:11" ht="15" customHeight="1" thickBot="1" x14ac:dyDescent="0.25">
      <c r="B135" s="39" t="s">
        <v>175</v>
      </c>
      <c r="C135" s="28">
        <v>2</v>
      </c>
      <c r="D135" s="28">
        <v>513</v>
      </c>
      <c r="E135" s="28">
        <v>410</v>
      </c>
      <c r="F135" s="28">
        <v>27</v>
      </c>
      <c r="G135" s="28">
        <v>12</v>
      </c>
      <c r="H135" s="28">
        <v>237</v>
      </c>
      <c r="I135" s="28">
        <v>520</v>
      </c>
      <c r="J135" s="28">
        <v>378</v>
      </c>
      <c r="K135" s="28">
        <v>408</v>
      </c>
    </row>
    <row r="136" spans="2:11" ht="15" customHeight="1" thickBot="1" x14ac:dyDescent="0.25">
      <c r="B136" s="39" t="s">
        <v>176</v>
      </c>
      <c r="C136" s="28">
        <v>0</v>
      </c>
      <c r="D136" s="28">
        <v>188</v>
      </c>
      <c r="E136" s="28">
        <v>143</v>
      </c>
      <c r="F136" s="28">
        <v>4</v>
      </c>
      <c r="G136" s="28">
        <v>0</v>
      </c>
      <c r="H136" s="28">
        <v>47</v>
      </c>
      <c r="I136" s="28">
        <v>120</v>
      </c>
      <c r="J136" s="28">
        <v>80</v>
      </c>
      <c r="K136" s="28">
        <v>170</v>
      </c>
    </row>
    <row r="137" spans="2:11" ht="15" customHeight="1" thickBot="1" x14ac:dyDescent="0.25">
      <c r="B137" s="39" t="s">
        <v>177</v>
      </c>
      <c r="C137" s="28">
        <v>0</v>
      </c>
      <c r="D137" s="28">
        <v>69</v>
      </c>
      <c r="E137" s="28">
        <v>45</v>
      </c>
      <c r="F137" s="28">
        <v>3</v>
      </c>
      <c r="G137" s="28">
        <v>1</v>
      </c>
      <c r="H137" s="28">
        <v>22</v>
      </c>
      <c r="I137" s="28">
        <v>70</v>
      </c>
      <c r="J137" s="28">
        <v>65</v>
      </c>
      <c r="K137" s="28">
        <v>57</v>
      </c>
    </row>
    <row r="138" spans="2:11" ht="15" customHeight="1" thickBot="1" x14ac:dyDescent="0.25">
      <c r="B138" s="39" t="s">
        <v>178</v>
      </c>
      <c r="C138" s="28">
        <v>1</v>
      </c>
      <c r="D138" s="28">
        <v>213</v>
      </c>
      <c r="E138" s="28">
        <v>191</v>
      </c>
      <c r="F138" s="28">
        <v>14</v>
      </c>
      <c r="G138" s="28">
        <v>6</v>
      </c>
      <c r="H138" s="28">
        <v>50</v>
      </c>
      <c r="I138" s="28">
        <v>229</v>
      </c>
      <c r="J138" s="28">
        <v>151</v>
      </c>
      <c r="K138" s="28">
        <v>167</v>
      </c>
    </row>
    <row r="139" spans="2:11" ht="15" customHeight="1" thickBot="1" x14ac:dyDescent="0.25">
      <c r="B139" s="39" t="s">
        <v>179</v>
      </c>
      <c r="C139" s="28">
        <v>0</v>
      </c>
      <c r="D139" s="28">
        <v>174</v>
      </c>
      <c r="E139" s="28">
        <v>172</v>
      </c>
      <c r="F139" s="28">
        <v>10</v>
      </c>
      <c r="G139" s="28">
        <v>1</v>
      </c>
      <c r="H139" s="28">
        <v>30</v>
      </c>
      <c r="I139" s="28">
        <v>147</v>
      </c>
      <c r="J139" s="28">
        <v>98</v>
      </c>
      <c r="K139" s="28">
        <v>124</v>
      </c>
    </row>
    <row r="140" spans="2:11" ht="15" customHeight="1" thickBot="1" x14ac:dyDescent="0.25">
      <c r="B140" s="57" t="s">
        <v>180</v>
      </c>
      <c r="C140" s="28">
        <v>0</v>
      </c>
      <c r="D140" s="28">
        <v>88</v>
      </c>
      <c r="E140" s="28">
        <v>63</v>
      </c>
      <c r="F140" s="28">
        <v>2</v>
      </c>
      <c r="G140" s="28">
        <v>1</v>
      </c>
      <c r="H140" s="28">
        <v>28</v>
      </c>
      <c r="I140" s="28">
        <v>55</v>
      </c>
      <c r="J140" s="28">
        <v>48</v>
      </c>
      <c r="K140" s="28">
        <v>46</v>
      </c>
    </row>
    <row r="141" spans="2:11" ht="15" customHeight="1" thickBot="1" x14ac:dyDescent="0.25">
      <c r="B141" s="39" t="s">
        <v>181</v>
      </c>
      <c r="C141" s="28">
        <v>1</v>
      </c>
      <c r="D141" s="28">
        <v>137</v>
      </c>
      <c r="E141" s="28">
        <v>84</v>
      </c>
      <c r="F141" s="28">
        <v>2</v>
      </c>
      <c r="G141" s="28">
        <v>0</v>
      </c>
      <c r="H141" s="28">
        <v>20</v>
      </c>
      <c r="I141" s="28">
        <v>44</v>
      </c>
      <c r="J141" s="28">
        <v>69</v>
      </c>
      <c r="K141" s="28">
        <v>60</v>
      </c>
    </row>
    <row r="142" spans="2:11" ht="15" customHeight="1" thickBot="1" x14ac:dyDescent="0.25">
      <c r="B142" s="39" t="s">
        <v>182</v>
      </c>
      <c r="C142" s="28">
        <v>0</v>
      </c>
      <c r="D142" s="28">
        <v>21</v>
      </c>
      <c r="E142" s="28">
        <v>8</v>
      </c>
      <c r="F142" s="28">
        <v>0</v>
      </c>
      <c r="G142" s="28">
        <v>0</v>
      </c>
      <c r="H142" s="28">
        <v>1</v>
      </c>
      <c r="I142" s="28">
        <v>12</v>
      </c>
      <c r="J142" s="28">
        <v>6</v>
      </c>
      <c r="K142" s="28">
        <v>16</v>
      </c>
    </row>
    <row r="143" spans="2:11" ht="15" customHeight="1" thickBot="1" x14ac:dyDescent="0.25">
      <c r="B143" s="39" t="s">
        <v>183</v>
      </c>
      <c r="C143" s="28">
        <v>0</v>
      </c>
      <c r="D143" s="28">
        <v>321</v>
      </c>
      <c r="E143" s="28">
        <v>256</v>
      </c>
      <c r="F143" s="28">
        <v>13</v>
      </c>
      <c r="G143" s="28">
        <v>1</v>
      </c>
      <c r="H143" s="28">
        <v>57</v>
      </c>
      <c r="I143" s="28">
        <v>205</v>
      </c>
      <c r="J143" s="28">
        <v>188</v>
      </c>
      <c r="K143" s="28">
        <v>210</v>
      </c>
    </row>
    <row r="144" spans="2:11" ht="15" customHeight="1" thickBot="1" x14ac:dyDescent="0.25">
      <c r="B144" s="39" t="s">
        <v>184</v>
      </c>
      <c r="C144" s="28">
        <v>0</v>
      </c>
      <c r="D144" s="28">
        <v>47</v>
      </c>
      <c r="E144" s="28">
        <v>37</v>
      </c>
      <c r="F144" s="28">
        <v>0</v>
      </c>
      <c r="G144" s="28">
        <v>0</v>
      </c>
      <c r="H144" s="28">
        <v>7</v>
      </c>
      <c r="I144" s="28">
        <v>22</v>
      </c>
      <c r="J144" s="28">
        <v>36</v>
      </c>
      <c r="K144" s="28">
        <v>32</v>
      </c>
    </row>
    <row r="145" spans="2:11" ht="15" customHeight="1" thickBot="1" x14ac:dyDescent="0.25">
      <c r="B145" s="39" t="s">
        <v>185</v>
      </c>
      <c r="C145" s="28">
        <v>0</v>
      </c>
      <c r="D145" s="28">
        <v>50</v>
      </c>
      <c r="E145" s="28">
        <v>38</v>
      </c>
      <c r="F145" s="28">
        <v>13</v>
      </c>
      <c r="G145" s="28">
        <v>4</v>
      </c>
      <c r="H145" s="28">
        <v>8</v>
      </c>
      <c r="I145" s="28">
        <v>24</v>
      </c>
      <c r="J145" s="28">
        <v>20</v>
      </c>
      <c r="K145" s="28">
        <v>42</v>
      </c>
    </row>
    <row r="146" spans="2:11" ht="15" customHeight="1" thickBot="1" x14ac:dyDescent="0.25">
      <c r="B146" s="39" t="s">
        <v>186</v>
      </c>
      <c r="C146" s="28">
        <v>0</v>
      </c>
      <c r="D146" s="28">
        <v>10</v>
      </c>
      <c r="E146" s="28">
        <v>6</v>
      </c>
      <c r="F146" s="28">
        <v>0</v>
      </c>
      <c r="G146" s="28">
        <v>0</v>
      </c>
      <c r="H146" s="28">
        <v>0</v>
      </c>
      <c r="I146" s="28">
        <v>6</v>
      </c>
      <c r="J146" s="28">
        <v>0</v>
      </c>
      <c r="K146" s="28">
        <v>6</v>
      </c>
    </row>
    <row r="147" spans="2:11" ht="15" customHeight="1" thickBot="1" x14ac:dyDescent="0.25">
      <c r="B147" s="39" t="s">
        <v>187</v>
      </c>
      <c r="C147" s="28">
        <v>1</v>
      </c>
      <c r="D147" s="28">
        <v>267</v>
      </c>
      <c r="E147" s="28">
        <v>175</v>
      </c>
      <c r="F147" s="28">
        <v>14</v>
      </c>
      <c r="G147" s="28">
        <v>5</v>
      </c>
      <c r="H147" s="28">
        <v>45</v>
      </c>
      <c r="I147" s="28">
        <v>158</v>
      </c>
      <c r="J147" s="28">
        <v>163</v>
      </c>
      <c r="K147" s="28">
        <v>105</v>
      </c>
    </row>
    <row r="148" spans="2:11" ht="15" customHeight="1" thickBot="1" x14ac:dyDescent="0.25">
      <c r="B148" s="39" t="s">
        <v>188</v>
      </c>
      <c r="C148" s="28">
        <v>0</v>
      </c>
      <c r="D148" s="28">
        <v>157</v>
      </c>
      <c r="E148" s="28">
        <v>119</v>
      </c>
      <c r="F148" s="28">
        <v>1</v>
      </c>
      <c r="G148" s="28">
        <v>1</v>
      </c>
      <c r="H148" s="28">
        <v>25</v>
      </c>
      <c r="I148" s="28">
        <v>77</v>
      </c>
      <c r="J148" s="28">
        <v>77</v>
      </c>
      <c r="K148" s="28">
        <v>69</v>
      </c>
    </row>
    <row r="149" spans="2:11" ht="15" customHeight="1" thickBot="1" x14ac:dyDescent="0.25">
      <c r="B149" s="39" t="s">
        <v>189</v>
      </c>
      <c r="C149" s="28">
        <v>0</v>
      </c>
      <c r="D149" s="28">
        <v>45</v>
      </c>
      <c r="E149" s="28">
        <v>49</v>
      </c>
      <c r="F149" s="28">
        <v>0</v>
      </c>
      <c r="G149" s="28">
        <v>0</v>
      </c>
      <c r="H149" s="28">
        <v>7</v>
      </c>
      <c r="I149" s="28">
        <v>25</v>
      </c>
      <c r="J149" s="28">
        <v>42</v>
      </c>
      <c r="K149" s="28">
        <v>48</v>
      </c>
    </row>
    <row r="150" spans="2:11" ht="15" customHeight="1" thickBot="1" x14ac:dyDescent="0.25">
      <c r="B150" s="39" t="s">
        <v>190</v>
      </c>
      <c r="C150" s="28">
        <v>0</v>
      </c>
      <c r="D150" s="28">
        <v>37</v>
      </c>
      <c r="E150" s="28">
        <v>25</v>
      </c>
      <c r="F150" s="28">
        <v>0</v>
      </c>
      <c r="G150" s="28">
        <v>1</v>
      </c>
      <c r="H150" s="28">
        <v>6</v>
      </c>
      <c r="I150" s="28">
        <v>17</v>
      </c>
      <c r="J150" s="28">
        <v>5</v>
      </c>
      <c r="K150" s="28">
        <v>18</v>
      </c>
    </row>
    <row r="151" spans="2:11" ht="15" customHeight="1" thickBot="1" x14ac:dyDescent="0.25">
      <c r="B151" s="39" t="s">
        <v>191</v>
      </c>
      <c r="C151" s="28">
        <v>0</v>
      </c>
      <c r="D151" s="28">
        <v>91</v>
      </c>
      <c r="E151" s="28">
        <v>42</v>
      </c>
      <c r="F151" s="28">
        <v>5</v>
      </c>
      <c r="G151" s="28">
        <v>0</v>
      </c>
      <c r="H151" s="28">
        <v>30</v>
      </c>
      <c r="I151" s="28">
        <v>52</v>
      </c>
      <c r="J151" s="28">
        <v>56</v>
      </c>
      <c r="K151" s="28">
        <v>37</v>
      </c>
    </row>
    <row r="152" spans="2:11" ht="15" customHeight="1" thickBot="1" x14ac:dyDescent="0.25">
      <c r="B152" s="55" t="s">
        <v>192</v>
      </c>
      <c r="C152" s="28">
        <v>0</v>
      </c>
      <c r="D152" s="28">
        <v>233</v>
      </c>
      <c r="E152" s="28">
        <v>195</v>
      </c>
      <c r="F152" s="28">
        <v>5</v>
      </c>
      <c r="G152" s="28">
        <v>1</v>
      </c>
      <c r="H152" s="28">
        <v>31</v>
      </c>
      <c r="I152" s="28">
        <v>112</v>
      </c>
      <c r="J152" s="28">
        <v>93</v>
      </c>
      <c r="K152" s="28">
        <v>182</v>
      </c>
    </row>
    <row r="153" spans="2:11" ht="15" customHeight="1" thickBot="1" x14ac:dyDescent="0.25">
      <c r="B153" s="59" t="s">
        <v>193</v>
      </c>
      <c r="C153" s="28">
        <v>1</v>
      </c>
      <c r="D153" s="28">
        <v>158</v>
      </c>
      <c r="E153" s="28">
        <v>113</v>
      </c>
      <c r="F153" s="28">
        <v>3</v>
      </c>
      <c r="G153" s="28">
        <v>14</v>
      </c>
      <c r="H153" s="28">
        <v>36</v>
      </c>
      <c r="I153" s="28">
        <v>58</v>
      </c>
      <c r="J153" s="28">
        <v>37</v>
      </c>
      <c r="K153" s="28">
        <v>66</v>
      </c>
    </row>
    <row r="154" spans="2:11" ht="15" customHeight="1" thickBot="1" x14ac:dyDescent="0.25">
      <c r="B154" s="39" t="s">
        <v>194</v>
      </c>
      <c r="C154" s="28">
        <v>0</v>
      </c>
      <c r="D154" s="28">
        <v>48</v>
      </c>
      <c r="E154" s="28">
        <v>28</v>
      </c>
      <c r="F154" s="28">
        <v>1</v>
      </c>
      <c r="G154" s="28">
        <v>0</v>
      </c>
      <c r="H154" s="28">
        <v>12</v>
      </c>
      <c r="I154" s="28">
        <v>18</v>
      </c>
      <c r="J154" s="28">
        <v>10</v>
      </c>
      <c r="K154" s="28">
        <v>20</v>
      </c>
    </row>
    <row r="155" spans="2:11" ht="15" customHeight="1" thickBot="1" x14ac:dyDescent="0.25">
      <c r="B155" s="39" t="s">
        <v>195</v>
      </c>
      <c r="C155" s="28">
        <v>0</v>
      </c>
      <c r="D155" s="28">
        <v>291</v>
      </c>
      <c r="E155" s="28">
        <v>149</v>
      </c>
      <c r="F155" s="28">
        <v>4</v>
      </c>
      <c r="G155" s="28">
        <v>5</v>
      </c>
      <c r="H155" s="28">
        <v>56</v>
      </c>
      <c r="I155" s="28">
        <v>170</v>
      </c>
      <c r="J155" s="28">
        <v>127</v>
      </c>
      <c r="K155" s="28">
        <v>120</v>
      </c>
    </row>
    <row r="156" spans="2:11" ht="15" customHeight="1" thickBot="1" x14ac:dyDescent="0.25">
      <c r="B156" s="39" t="s">
        <v>196</v>
      </c>
      <c r="C156" s="28">
        <v>0</v>
      </c>
      <c r="D156" s="28">
        <v>14</v>
      </c>
      <c r="E156" s="28">
        <v>7</v>
      </c>
      <c r="F156" s="28">
        <v>0</v>
      </c>
      <c r="G156" s="28">
        <v>0</v>
      </c>
      <c r="H156" s="28">
        <v>5</v>
      </c>
      <c r="I156" s="28">
        <v>9</v>
      </c>
      <c r="J156" s="28">
        <v>4</v>
      </c>
      <c r="K156" s="28">
        <v>3</v>
      </c>
    </row>
    <row r="157" spans="2:11" ht="15" customHeight="1" thickBot="1" x14ac:dyDescent="0.25">
      <c r="B157" s="39" t="s">
        <v>197</v>
      </c>
      <c r="C157" s="28">
        <v>0</v>
      </c>
      <c r="D157" s="28">
        <v>20</v>
      </c>
      <c r="E157" s="28">
        <v>7</v>
      </c>
      <c r="F157" s="28">
        <v>1</v>
      </c>
      <c r="G157" s="28">
        <v>0</v>
      </c>
      <c r="H157" s="28">
        <v>3</v>
      </c>
      <c r="I157" s="28">
        <v>3</v>
      </c>
      <c r="J157" s="28">
        <v>1</v>
      </c>
      <c r="K157" s="28">
        <v>8</v>
      </c>
    </row>
    <row r="158" spans="2:11" ht="15" customHeight="1" thickBot="1" x14ac:dyDescent="0.25">
      <c r="B158" s="39" t="s">
        <v>198</v>
      </c>
      <c r="C158" s="28">
        <v>0</v>
      </c>
      <c r="D158" s="28">
        <v>35</v>
      </c>
      <c r="E158" s="28">
        <v>23</v>
      </c>
      <c r="F158" s="28">
        <v>2</v>
      </c>
      <c r="G158" s="28">
        <v>0</v>
      </c>
      <c r="H158" s="28">
        <v>8</v>
      </c>
      <c r="I158" s="28">
        <v>20</v>
      </c>
      <c r="J158" s="28">
        <v>7</v>
      </c>
      <c r="K158" s="28">
        <v>17</v>
      </c>
    </row>
    <row r="159" spans="2:11" ht="15" customHeight="1" thickBot="1" x14ac:dyDescent="0.25">
      <c r="B159" s="39" t="s">
        <v>199</v>
      </c>
      <c r="C159" s="28">
        <v>0</v>
      </c>
      <c r="D159" s="28">
        <v>56</v>
      </c>
      <c r="E159" s="28">
        <v>37</v>
      </c>
      <c r="F159" s="28">
        <v>0</v>
      </c>
      <c r="G159" s="28">
        <v>0</v>
      </c>
      <c r="H159" s="28">
        <v>5</v>
      </c>
      <c r="I159" s="28">
        <v>10</v>
      </c>
      <c r="J159" s="28">
        <v>28</v>
      </c>
      <c r="K159" s="28">
        <v>21</v>
      </c>
    </row>
    <row r="160" spans="2:11" ht="15" customHeight="1" thickBot="1" x14ac:dyDescent="0.25">
      <c r="B160" s="57" t="s">
        <v>200</v>
      </c>
      <c r="C160" s="28">
        <v>0</v>
      </c>
      <c r="D160" s="28">
        <v>48</v>
      </c>
      <c r="E160" s="28">
        <v>41</v>
      </c>
      <c r="F160" s="28">
        <v>0</v>
      </c>
      <c r="G160" s="28">
        <v>0</v>
      </c>
      <c r="H160" s="28">
        <v>10</v>
      </c>
      <c r="I160" s="28">
        <v>16</v>
      </c>
      <c r="J160" s="28">
        <v>20</v>
      </c>
      <c r="K160" s="28">
        <v>21</v>
      </c>
    </row>
    <row r="161" spans="2:11" ht="15" customHeight="1" thickBot="1" x14ac:dyDescent="0.25">
      <c r="B161" s="39" t="s">
        <v>201</v>
      </c>
      <c r="C161" s="28">
        <v>0</v>
      </c>
      <c r="D161" s="28">
        <v>10</v>
      </c>
      <c r="E161" s="28">
        <v>8</v>
      </c>
      <c r="F161" s="28">
        <v>0</v>
      </c>
      <c r="G161" s="28">
        <v>0</v>
      </c>
      <c r="H161" s="28">
        <v>0</v>
      </c>
      <c r="I161" s="28">
        <v>1</v>
      </c>
      <c r="J161" s="28">
        <v>3</v>
      </c>
      <c r="K161" s="28">
        <v>8</v>
      </c>
    </row>
    <row r="162" spans="2:11" ht="15" customHeight="1" thickBot="1" x14ac:dyDescent="0.25">
      <c r="B162" s="39" t="s">
        <v>202</v>
      </c>
      <c r="C162" s="28">
        <v>0</v>
      </c>
      <c r="D162" s="28">
        <v>37</v>
      </c>
      <c r="E162" s="28">
        <v>24</v>
      </c>
      <c r="F162" s="28">
        <v>0</v>
      </c>
      <c r="G162" s="28">
        <v>0</v>
      </c>
      <c r="H162" s="28">
        <v>3</v>
      </c>
      <c r="I162" s="28">
        <v>13</v>
      </c>
      <c r="J162" s="28">
        <v>13</v>
      </c>
      <c r="K162" s="28">
        <v>20</v>
      </c>
    </row>
    <row r="163" spans="2:11" ht="15" customHeight="1" thickBot="1" x14ac:dyDescent="0.25">
      <c r="B163" s="39" t="s">
        <v>203</v>
      </c>
      <c r="C163" s="28">
        <v>0</v>
      </c>
      <c r="D163" s="28">
        <v>90</v>
      </c>
      <c r="E163" s="28">
        <v>65</v>
      </c>
      <c r="F163" s="28">
        <v>1</v>
      </c>
      <c r="G163" s="28">
        <v>0</v>
      </c>
      <c r="H163" s="28">
        <v>16</v>
      </c>
      <c r="I163" s="28">
        <v>45</v>
      </c>
      <c r="J163" s="28">
        <v>23</v>
      </c>
      <c r="K163" s="28">
        <v>41</v>
      </c>
    </row>
    <row r="164" spans="2:11" ht="15" customHeight="1" thickBot="1" x14ac:dyDescent="0.25">
      <c r="B164" s="55" t="s">
        <v>204</v>
      </c>
      <c r="C164" s="28">
        <v>0</v>
      </c>
      <c r="D164" s="28">
        <v>5</v>
      </c>
      <c r="E164" s="28">
        <v>6</v>
      </c>
      <c r="F164" s="28">
        <v>1</v>
      </c>
      <c r="G164" s="28">
        <v>0</v>
      </c>
      <c r="H164" s="28">
        <v>1</v>
      </c>
      <c r="I164" s="28">
        <v>4</v>
      </c>
      <c r="J164" s="28">
        <v>3</v>
      </c>
      <c r="K164" s="28">
        <v>1</v>
      </c>
    </row>
    <row r="165" spans="2:11" ht="15" customHeight="1" thickBot="1" x14ac:dyDescent="0.25">
      <c r="B165" s="59" t="s">
        <v>205</v>
      </c>
      <c r="C165" s="28">
        <v>0</v>
      </c>
      <c r="D165" s="28">
        <v>270</v>
      </c>
      <c r="E165" s="28">
        <v>120</v>
      </c>
      <c r="F165" s="28">
        <v>13</v>
      </c>
      <c r="G165" s="28">
        <v>4</v>
      </c>
      <c r="H165" s="28">
        <v>66</v>
      </c>
      <c r="I165" s="28">
        <v>139</v>
      </c>
      <c r="J165" s="28">
        <v>72</v>
      </c>
      <c r="K165" s="28">
        <v>82</v>
      </c>
    </row>
    <row r="166" spans="2:11" ht="15" customHeight="1" thickBot="1" x14ac:dyDescent="0.25">
      <c r="B166" s="39" t="s">
        <v>206</v>
      </c>
      <c r="C166" s="28">
        <v>0</v>
      </c>
      <c r="D166" s="28">
        <v>36</v>
      </c>
      <c r="E166" s="28">
        <v>25</v>
      </c>
      <c r="F166" s="28">
        <v>0</v>
      </c>
      <c r="G166" s="28">
        <v>0</v>
      </c>
      <c r="H166" s="28">
        <v>12</v>
      </c>
      <c r="I166" s="28">
        <v>34</v>
      </c>
      <c r="J166" s="28">
        <v>11</v>
      </c>
      <c r="K166" s="28">
        <v>24</v>
      </c>
    </row>
    <row r="167" spans="2:11" ht="15" customHeight="1" thickBot="1" x14ac:dyDescent="0.25">
      <c r="B167" s="39" t="s">
        <v>207</v>
      </c>
      <c r="C167" s="28">
        <v>1</v>
      </c>
      <c r="D167" s="28">
        <v>35</v>
      </c>
      <c r="E167" s="28">
        <v>22</v>
      </c>
      <c r="F167" s="28">
        <v>2</v>
      </c>
      <c r="G167" s="28">
        <v>0</v>
      </c>
      <c r="H167" s="28">
        <v>7</v>
      </c>
      <c r="I167" s="28">
        <v>10</v>
      </c>
      <c r="J167" s="28">
        <v>5</v>
      </c>
      <c r="K167" s="28">
        <v>5</v>
      </c>
    </row>
    <row r="168" spans="2:11" ht="15" customHeight="1" thickBot="1" x14ac:dyDescent="0.25">
      <c r="B168" s="39" t="s">
        <v>208</v>
      </c>
      <c r="C168" s="28">
        <v>0</v>
      </c>
      <c r="D168" s="28">
        <v>47</v>
      </c>
      <c r="E168" s="28">
        <v>46</v>
      </c>
      <c r="F168" s="28">
        <v>4</v>
      </c>
      <c r="G168" s="28">
        <v>4</v>
      </c>
      <c r="H168" s="28">
        <v>7</v>
      </c>
      <c r="I168" s="28">
        <v>41</v>
      </c>
      <c r="J168" s="28">
        <v>22</v>
      </c>
      <c r="K168" s="28">
        <v>59</v>
      </c>
    </row>
    <row r="169" spans="2:11" ht="15" customHeight="1" thickBot="1" x14ac:dyDescent="0.25">
      <c r="B169" s="39" t="s">
        <v>209</v>
      </c>
      <c r="C169" s="28">
        <v>0</v>
      </c>
      <c r="D169" s="28">
        <v>5</v>
      </c>
      <c r="E169" s="28">
        <v>3</v>
      </c>
      <c r="F169" s="28">
        <v>0</v>
      </c>
      <c r="G169" s="28">
        <v>0</v>
      </c>
      <c r="H169" s="28">
        <v>1</v>
      </c>
      <c r="I169" s="28">
        <v>3</v>
      </c>
      <c r="J169" s="28">
        <v>1</v>
      </c>
      <c r="K169" s="28">
        <v>3</v>
      </c>
    </row>
    <row r="170" spans="2:11" ht="15" customHeight="1" thickBot="1" x14ac:dyDescent="0.25">
      <c r="B170" s="39" t="s">
        <v>210</v>
      </c>
      <c r="C170" s="28">
        <v>0</v>
      </c>
      <c r="D170" s="28">
        <v>12</v>
      </c>
      <c r="E170" s="28">
        <v>8</v>
      </c>
      <c r="F170" s="28">
        <v>2</v>
      </c>
      <c r="G170" s="28">
        <v>0</v>
      </c>
      <c r="H170" s="28">
        <v>4</v>
      </c>
      <c r="I170" s="28">
        <v>2</v>
      </c>
      <c r="J170" s="28">
        <v>3</v>
      </c>
      <c r="K170" s="28">
        <v>5</v>
      </c>
    </row>
    <row r="171" spans="2:11" ht="15" customHeight="1" thickBot="1" x14ac:dyDescent="0.25">
      <c r="B171" s="57" t="s">
        <v>211</v>
      </c>
      <c r="C171" s="28">
        <v>0</v>
      </c>
      <c r="D171" s="28">
        <v>1</v>
      </c>
      <c r="E171" s="28">
        <v>1</v>
      </c>
      <c r="F171" s="28">
        <v>0</v>
      </c>
      <c r="G171" s="28">
        <v>0</v>
      </c>
      <c r="H171" s="28">
        <v>1</v>
      </c>
      <c r="I171" s="28">
        <v>1</v>
      </c>
      <c r="J171" s="28">
        <v>0</v>
      </c>
      <c r="K171" s="28">
        <v>0</v>
      </c>
    </row>
    <row r="172" spans="2:11" ht="15" customHeight="1" thickBot="1" x14ac:dyDescent="0.25">
      <c r="B172" s="39" t="s">
        <v>212</v>
      </c>
      <c r="C172" s="28">
        <v>0</v>
      </c>
      <c r="D172" s="28">
        <v>5</v>
      </c>
      <c r="E172" s="28">
        <v>2</v>
      </c>
      <c r="F172" s="28">
        <v>0</v>
      </c>
      <c r="G172" s="28">
        <v>1</v>
      </c>
      <c r="H172" s="28">
        <v>0</v>
      </c>
      <c r="I172" s="28">
        <v>0</v>
      </c>
      <c r="J172" s="28">
        <v>0</v>
      </c>
      <c r="K172" s="28">
        <v>1</v>
      </c>
    </row>
    <row r="173" spans="2:11" ht="15" customHeight="1" thickBot="1" x14ac:dyDescent="0.25">
      <c r="B173" s="39" t="s">
        <v>213</v>
      </c>
      <c r="C173" s="28">
        <v>0</v>
      </c>
      <c r="D173" s="28">
        <v>234</v>
      </c>
      <c r="E173" s="28">
        <v>149</v>
      </c>
      <c r="F173" s="28">
        <v>16</v>
      </c>
      <c r="G173" s="28">
        <v>5</v>
      </c>
      <c r="H173" s="28">
        <v>61</v>
      </c>
      <c r="I173" s="28">
        <v>179</v>
      </c>
      <c r="J173" s="28">
        <v>73</v>
      </c>
      <c r="K173" s="28">
        <v>95</v>
      </c>
    </row>
    <row r="174" spans="2:11" ht="15" customHeight="1" thickBot="1" x14ac:dyDescent="0.25">
      <c r="B174" s="39" t="s">
        <v>214</v>
      </c>
      <c r="C174" s="28">
        <v>0</v>
      </c>
      <c r="D174" s="28">
        <v>21</v>
      </c>
      <c r="E174" s="28">
        <v>10</v>
      </c>
      <c r="F174" s="28">
        <v>1</v>
      </c>
      <c r="G174" s="28">
        <v>1</v>
      </c>
      <c r="H174" s="28">
        <v>6</v>
      </c>
      <c r="I174" s="28">
        <v>14</v>
      </c>
      <c r="J174" s="28">
        <v>8</v>
      </c>
      <c r="K174" s="28">
        <v>10</v>
      </c>
    </row>
    <row r="175" spans="2:11" ht="15" customHeight="1" thickBot="1" x14ac:dyDescent="0.25">
      <c r="B175" s="39" t="s">
        <v>215</v>
      </c>
      <c r="C175" s="28">
        <v>0</v>
      </c>
      <c r="D175" s="28">
        <v>127</v>
      </c>
      <c r="E175" s="28">
        <v>61</v>
      </c>
      <c r="F175" s="28">
        <v>6</v>
      </c>
      <c r="G175" s="28">
        <v>2</v>
      </c>
      <c r="H175" s="28">
        <v>33</v>
      </c>
      <c r="I175" s="28">
        <v>99</v>
      </c>
      <c r="J175" s="28">
        <v>38</v>
      </c>
      <c r="K175" s="28">
        <v>40</v>
      </c>
    </row>
    <row r="176" spans="2:11" ht="15" customHeight="1" thickBot="1" x14ac:dyDescent="0.25">
      <c r="B176" s="39" t="s">
        <v>216</v>
      </c>
      <c r="C176" s="28">
        <v>0</v>
      </c>
      <c r="D176" s="28">
        <v>22</v>
      </c>
      <c r="E176" s="28">
        <v>19</v>
      </c>
      <c r="F176" s="28">
        <v>1</v>
      </c>
      <c r="G176" s="28">
        <v>1</v>
      </c>
      <c r="H176" s="28">
        <v>6</v>
      </c>
      <c r="I176" s="28">
        <v>14</v>
      </c>
      <c r="J176" s="28">
        <v>9</v>
      </c>
      <c r="K176" s="28">
        <v>9</v>
      </c>
    </row>
    <row r="177" spans="2:11" ht="15" customHeight="1" thickBot="1" x14ac:dyDescent="0.25">
      <c r="B177" s="39" t="s">
        <v>217</v>
      </c>
      <c r="C177" s="28">
        <v>0</v>
      </c>
      <c r="D177" s="28">
        <v>0</v>
      </c>
      <c r="E177" s="28">
        <v>10</v>
      </c>
      <c r="F177" s="28">
        <v>0</v>
      </c>
      <c r="G177" s="28">
        <v>0</v>
      </c>
      <c r="H177" s="28">
        <v>0</v>
      </c>
      <c r="I177" s="28">
        <v>11</v>
      </c>
      <c r="J177" s="28">
        <v>0</v>
      </c>
      <c r="K177" s="28">
        <v>2</v>
      </c>
    </row>
    <row r="178" spans="2:11" ht="15" customHeight="1" thickBot="1" x14ac:dyDescent="0.25">
      <c r="B178" s="55" t="s">
        <v>218</v>
      </c>
      <c r="C178" s="28">
        <v>0</v>
      </c>
      <c r="D178" s="28">
        <v>9</v>
      </c>
      <c r="E178" s="28">
        <v>5</v>
      </c>
      <c r="F178" s="28">
        <v>1</v>
      </c>
      <c r="G178" s="28">
        <v>0</v>
      </c>
      <c r="H178" s="28">
        <v>3</v>
      </c>
      <c r="I178" s="28">
        <v>3</v>
      </c>
      <c r="J178" s="28">
        <v>5</v>
      </c>
      <c r="K178" s="28">
        <v>2</v>
      </c>
    </row>
    <row r="179" spans="2:11" ht="15" customHeight="1" thickBot="1" x14ac:dyDescent="0.25">
      <c r="B179" s="59" t="s">
        <v>219</v>
      </c>
      <c r="C179" s="28">
        <v>0</v>
      </c>
      <c r="D179" s="28">
        <v>100</v>
      </c>
      <c r="E179" s="28">
        <v>77</v>
      </c>
      <c r="F179" s="28">
        <v>5</v>
      </c>
      <c r="G179" s="28">
        <v>1</v>
      </c>
      <c r="H179" s="28">
        <v>23</v>
      </c>
      <c r="I179" s="28">
        <v>74</v>
      </c>
      <c r="J179" s="28">
        <v>29</v>
      </c>
      <c r="K179" s="28">
        <v>41</v>
      </c>
    </row>
    <row r="180" spans="2:11" ht="15" customHeight="1" thickBot="1" x14ac:dyDescent="0.25">
      <c r="B180" s="39" t="s">
        <v>220</v>
      </c>
      <c r="C180" s="28">
        <v>0</v>
      </c>
      <c r="D180" s="28">
        <v>10</v>
      </c>
      <c r="E180" s="28">
        <v>14</v>
      </c>
      <c r="F180" s="28">
        <v>0</v>
      </c>
      <c r="G180" s="28">
        <v>0</v>
      </c>
      <c r="H180" s="28">
        <v>2</v>
      </c>
      <c r="I180" s="28">
        <v>2</v>
      </c>
      <c r="J180" s="28">
        <v>3</v>
      </c>
      <c r="K180" s="28">
        <v>3</v>
      </c>
    </row>
    <row r="181" spans="2:11" ht="15" customHeight="1" thickBot="1" x14ac:dyDescent="0.25">
      <c r="B181" s="57" t="s">
        <v>221</v>
      </c>
      <c r="C181" s="28">
        <v>0</v>
      </c>
      <c r="D181" s="28">
        <v>16</v>
      </c>
      <c r="E181" s="28">
        <v>9</v>
      </c>
      <c r="F181" s="28">
        <v>1</v>
      </c>
      <c r="G181" s="28">
        <v>1</v>
      </c>
      <c r="H181" s="28">
        <v>6</v>
      </c>
      <c r="I181" s="28">
        <v>12</v>
      </c>
      <c r="J181" s="28">
        <v>6</v>
      </c>
      <c r="K181" s="28">
        <v>7</v>
      </c>
    </row>
    <row r="182" spans="2:11" ht="15" customHeight="1" thickBot="1" x14ac:dyDescent="0.25">
      <c r="B182" s="39" t="s">
        <v>222</v>
      </c>
      <c r="C182" s="28">
        <v>0</v>
      </c>
      <c r="D182" s="28">
        <v>315</v>
      </c>
      <c r="E182" s="28">
        <v>136</v>
      </c>
      <c r="F182" s="28">
        <v>19</v>
      </c>
      <c r="G182" s="28">
        <v>3</v>
      </c>
      <c r="H182" s="28">
        <v>61</v>
      </c>
      <c r="I182" s="28">
        <v>159</v>
      </c>
      <c r="J182" s="28">
        <v>96</v>
      </c>
      <c r="K182" s="28">
        <v>69</v>
      </c>
    </row>
    <row r="183" spans="2:11" ht="15" customHeight="1" thickBot="1" x14ac:dyDescent="0.25">
      <c r="B183" s="39" t="s">
        <v>223</v>
      </c>
      <c r="C183" s="28">
        <v>0</v>
      </c>
      <c r="D183" s="28">
        <v>10</v>
      </c>
      <c r="E183" s="28">
        <v>5</v>
      </c>
      <c r="F183" s="28">
        <v>1</v>
      </c>
      <c r="G183" s="28">
        <v>0</v>
      </c>
      <c r="H183" s="28">
        <v>0</v>
      </c>
      <c r="I183" s="28">
        <v>11</v>
      </c>
      <c r="J183" s="28">
        <v>2</v>
      </c>
      <c r="K183" s="28">
        <v>8</v>
      </c>
    </row>
    <row r="184" spans="2:11" ht="15" customHeight="1" thickBot="1" x14ac:dyDescent="0.25">
      <c r="B184" s="39" t="s">
        <v>224</v>
      </c>
      <c r="C184" s="28">
        <v>0</v>
      </c>
      <c r="D184" s="28">
        <v>9</v>
      </c>
      <c r="E184" s="28">
        <v>4</v>
      </c>
      <c r="F184" s="28">
        <v>0</v>
      </c>
      <c r="G184" s="28">
        <v>0</v>
      </c>
      <c r="H184" s="28">
        <v>2</v>
      </c>
      <c r="I184" s="28">
        <v>4</v>
      </c>
      <c r="J184" s="28">
        <v>3</v>
      </c>
      <c r="K184" s="28">
        <v>4</v>
      </c>
    </row>
    <row r="185" spans="2:11" ht="15" customHeight="1" thickBot="1" x14ac:dyDescent="0.25">
      <c r="B185" s="39" t="s">
        <v>225</v>
      </c>
      <c r="C185" s="28">
        <v>0</v>
      </c>
      <c r="D185" s="28">
        <v>19</v>
      </c>
      <c r="E185" s="28">
        <v>11</v>
      </c>
      <c r="F185" s="28">
        <v>0</v>
      </c>
      <c r="G185" s="28">
        <v>0</v>
      </c>
      <c r="H185" s="28">
        <v>9</v>
      </c>
      <c r="I185" s="28">
        <v>7</v>
      </c>
      <c r="J185" s="28">
        <v>4</v>
      </c>
      <c r="K185" s="28">
        <v>2</v>
      </c>
    </row>
    <row r="186" spans="2:11" ht="15" customHeight="1" thickBot="1" x14ac:dyDescent="0.25">
      <c r="B186" s="55" t="s">
        <v>226</v>
      </c>
      <c r="C186" s="28">
        <v>0</v>
      </c>
      <c r="D186" s="28">
        <v>7</v>
      </c>
      <c r="E186" s="28">
        <v>6</v>
      </c>
      <c r="F186" s="28">
        <v>1</v>
      </c>
      <c r="G186" s="28">
        <v>0</v>
      </c>
      <c r="H186" s="28">
        <v>2</v>
      </c>
      <c r="I186" s="28">
        <v>4</v>
      </c>
      <c r="J186" s="28">
        <v>4</v>
      </c>
      <c r="K186" s="28">
        <v>7</v>
      </c>
    </row>
    <row r="187" spans="2:11" ht="15" customHeight="1" thickBot="1" x14ac:dyDescent="0.25">
      <c r="B187" s="59" t="s">
        <v>227</v>
      </c>
      <c r="C187" s="28">
        <v>0</v>
      </c>
      <c r="D187" s="28">
        <v>115</v>
      </c>
      <c r="E187" s="28">
        <v>104</v>
      </c>
      <c r="F187" s="28">
        <v>4</v>
      </c>
      <c r="G187" s="28">
        <v>2</v>
      </c>
      <c r="H187" s="28">
        <v>27</v>
      </c>
      <c r="I187" s="28">
        <v>59</v>
      </c>
      <c r="J187" s="28">
        <v>47</v>
      </c>
      <c r="K187" s="28">
        <v>47</v>
      </c>
    </row>
    <row r="188" spans="2:11" ht="15" customHeight="1" thickBot="1" x14ac:dyDescent="0.25">
      <c r="B188" s="39" t="s">
        <v>228</v>
      </c>
      <c r="C188" s="28">
        <v>0</v>
      </c>
      <c r="D188" s="28">
        <v>12</v>
      </c>
      <c r="E188" s="28">
        <v>9</v>
      </c>
      <c r="F188" s="28">
        <v>1</v>
      </c>
      <c r="G188" s="28">
        <v>0</v>
      </c>
      <c r="H188" s="28">
        <v>3</v>
      </c>
      <c r="I188" s="28">
        <v>6</v>
      </c>
      <c r="J188" s="28">
        <v>11</v>
      </c>
      <c r="K188" s="28">
        <v>6</v>
      </c>
    </row>
    <row r="189" spans="2:11" ht="15" customHeight="1" thickBot="1" x14ac:dyDescent="0.25">
      <c r="B189" s="39" t="s">
        <v>229</v>
      </c>
      <c r="C189" s="28">
        <v>0</v>
      </c>
      <c r="D189" s="28">
        <v>10</v>
      </c>
      <c r="E189" s="28">
        <v>18</v>
      </c>
      <c r="F189" s="28">
        <v>0</v>
      </c>
      <c r="G189" s="28">
        <v>0</v>
      </c>
      <c r="H189" s="28">
        <v>2</v>
      </c>
      <c r="I189" s="28">
        <v>4</v>
      </c>
      <c r="J189" s="28">
        <v>1</v>
      </c>
      <c r="K189" s="28">
        <v>4</v>
      </c>
    </row>
    <row r="190" spans="2:11" ht="15" customHeight="1" thickBot="1" x14ac:dyDescent="0.25">
      <c r="B190" s="57" t="s">
        <v>230</v>
      </c>
      <c r="C190" s="28">
        <v>0</v>
      </c>
      <c r="D190" s="28">
        <v>16</v>
      </c>
      <c r="E190" s="28">
        <v>6</v>
      </c>
      <c r="F190" s="28">
        <v>0</v>
      </c>
      <c r="G190" s="28">
        <v>0</v>
      </c>
      <c r="H190" s="28">
        <v>5</v>
      </c>
      <c r="I190" s="28">
        <v>11</v>
      </c>
      <c r="J190" s="28">
        <v>9</v>
      </c>
      <c r="K190" s="28">
        <v>11</v>
      </c>
    </row>
    <row r="191" spans="2:11" ht="15" customHeight="1" thickBot="1" x14ac:dyDescent="0.25">
      <c r="B191" s="39" t="s">
        <v>231</v>
      </c>
      <c r="C191" s="28">
        <v>0</v>
      </c>
      <c r="D191" s="28">
        <v>6</v>
      </c>
      <c r="E191" s="28">
        <v>3</v>
      </c>
      <c r="F191" s="28">
        <v>0</v>
      </c>
      <c r="G191" s="28">
        <v>0</v>
      </c>
      <c r="H191" s="28">
        <v>2</v>
      </c>
      <c r="I191" s="28">
        <v>5</v>
      </c>
      <c r="J191" s="28">
        <v>1</v>
      </c>
      <c r="K191" s="28">
        <v>2</v>
      </c>
    </row>
    <row r="192" spans="2:11" ht="15" customHeight="1" thickBot="1" x14ac:dyDescent="0.25">
      <c r="B192" s="39" t="s">
        <v>232</v>
      </c>
      <c r="C192" s="28">
        <v>0</v>
      </c>
      <c r="D192" s="28">
        <v>9</v>
      </c>
      <c r="E192" s="28">
        <v>12</v>
      </c>
      <c r="F192" s="28">
        <v>0</v>
      </c>
      <c r="G192" s="28">
        <v>0</v>
      </c>
      <c r="H192" s="28">
        <v>1</v>
      </c>
      <c r="I192" s="28">
        <v>5</v>
      </c>
      <c r="J192" s="28">
        <v>1</v>
      </c>
      <c r="K192" s="28">
        <v>6</v>
      </c>
    </row>
    <row r="193" spans="2:11" ht="15" customHeight="1" thickBot="1" x14ac:dyDescent="0.25">
      <c r="B193" s="57" t="s">
        <v>233</v>
      </c>
      <c r="C193" s="28">
        <v>0</v>
      </c>
      <c r="D193" s="28">
        <v>65</v>
      </c>
      <c r="E193" s="28">
        <v>43</v>
      </c>
      <c r="F193" s="28">
        <v>2</v>
      </c>
      <c r="G193" s="28">
        <v>1</v>
      </c>
      <c r="H193" s="28">
        <v>12</v>
      </c>
      <c r="I193" s="28">
        <v>34</v>
      </c>
      <c r="J193" s="28">
        <v>21</v>
      </c>
      <c r="K193" s="28">
        <v>33</v>
      </c>
    </row>
    <row r="194" spans="2:11" ht="15" customHeight="1" thickBot="1" x14ac:dyDescent="0.25">
      <c r="B194" s="39" t="s">
        <v>234</v>
      </c>
      <c r="C194" s="28">
        <v>1</v>
      </c>
      <c r="D194" s="28">
        <v>565</v>
      </c>
      <c r="E194" s="28">
        <v>296</v>
      </c>
      <c r="F194" s="28">
        <v>19</v>
      </c>
      <c r="G194" s="28">
        <v>7</v>
      </c>
      <c r="H194" s="28">
        <v>129</v>
      </c>
      <c r="I194" s="28">
        <v>312</v>
      </c>
      <c r="J194" s="28">
        <v>184</v>
      </c>
      <c r="K194" s="28">
        <v>156</v>
      </c>
    </row>
    <row r="195" spans="2:11" ht="15" customHeight="1" thickBot="1" x14ac:dyDescent="0.25">
      <c r="B195" s="39" t="s">
        <v>235</v>
      </c>
      <c r="C195" s="28">
        <v>0</v>
      </c>
      <c r="D195" s="28">
        <v>27</v>
      </c>
      <c r="E195" s="28">
        <v>29</v>
      </c>
      <c r="F195" s="28">
        <v>5</v>
      </c>
      <c r="G195" s="28">
        <v>0</v>
      </c>
      <c r="H195" s="28">
        <v>5</v>
      </c>
      <c r="I195" s="28">
        <v>27</v>
      </c>
      <c r="J195" s="28">
        <v>6</v>
      </c>
      <c r="K195" s="28">
        <v>16</v>
      </c>
    </row>
    <row r="196" spans="2:11" ht="15" customHeight="1" thickBot="1" x14ac:dyDescent="0.25">
      <c r="B196" s="57" t="s">
        <v>236</v>
      </c>
      <c r="C196" s="28">
        <v>0</v>
      </c>
      <c r="D196" s="28">
        <v>11</v>
      </c>
      <c r="E196" s="28">
        <v>5</v>
      </c>
      <c r="F196" s="28">
        <v>0</v>
      </c>
      <c r="G196" s="28">
        <v>0</v>
      </c>
      <c r="H196" s="28">
        <v>1</v>
      </c>
      <c r="I196" s="28">
        <v>4</v>
      </c>
      <c r="J196" s="28">
        <v>1</v>
      </c>
      <c r="K196" s="28">
        <v>5</v>
      </c>
    </row>
    <row r="197" spans="2:11" ht="15" customHeight="1" thickBot="1" x14ac:dyDescent="0.25">
      <c r="B197" s="39" t="s">
        <v>237</v>
      </c>
      <c r="C197" s="28">
        <v>0</v>
      </c>
      <c r="D197" s="28">
        <v>7</v>
      </c>
      <c r="E197" s="28">
        <v>4</v>
      </c>
      <c r="F197" s="28">
        <v>0</v>
      </c>
      <c r="G197" s="28">
        <v>0</v>
      </c>
      <c r="H197" s="28">
        <v>4</v>
      </c>
      <c r="I197" s="28">
        <v>4</v>
      </c>
      <c r="J197" s="28">
        <v>5</v>
      </c>
      <c r="K197" s="28">
        <v>1</v>
      </c>
    </row>
    <row r="198" spans="2:11" ht="15" customHeight="1" thickBot="1" x14ac:dyDescent="0.25">
      <c r="B198" s="39" t="s">
        <v>238</v>
      </c>
      <c r="C198" s="28">
        <v>0</v>
      </c>
      <c r="D198" s="28">
        <v>100</v>
      </c>
      <c r="E198" s="28">
        <v>54</v>
      </c>
      <c r="F198" s="28">
        <v>3</v>
      </c>
      <c r="G198" s="28">
        <v>0</v>
      </c>
      <c r="H198" s="28">
        <v>34</v>
      </c>
      <c r="I198" s="28">
        <v>59</v>
      </c>
      <c r="J198" s="28">
        <v>36</v>
      </c>
      <c r="K198" s="28">
        <v>41</v>
      </c>
    </row>
    <row r="199" spans="2:11" ht="15" customHeight="1" thickBot="1" x14ac:dyDescent="0.25">
      <c r="B199" s="39" t="s">
        <v>239</v>
      </c>
      <c r="C199" s="28">
        <v>0</v>
      </c>
      <c r="D199" s="28">
        <v>30</v>
      </c>
      <c r="E199" s="28">
        <v>25</v>
      </c>
      <c r="F199" s="28">
        <v>2</v>
      </c>
      <c r="G199" s="28">
        <v>0</v>
      </c>
      <c r="H199" s="28">
        <v>9</v>
      </c>
      <c r="I199" s="28">
        <v>11</v>
      </c>
      <c r="J199" s="28">
        <v>10</v>
      </c>
      <c r="K199" s="28">
        <v>20</v>
      </c>
    </row>
    <row r="200" spans="2:11" ht="15" customHeight="1" thickBot="1" x14ac:dyDescent="0.25">
      <c r="B200" s="39" t="s">
        <v>240</v>
      </c>
      <c r="C200" s="28">
        <v>0</v>
      </c>
      <c r="D200" s="28">
        <v>6</v>
      </c>
      <c r="E200" s="28">
        <v>2</v>
      </c>
      <c r="F200" s="28">
        <v>0</v>
      </c>
      <c r="G200" s="28">
        <v>0</v>
      </c>
      <c r="H200" s="28">
        <v>0</v>
      </c>
      <c r="I200" s="28">
        <v>1</v>
      </c>
      <c r="J200" s="28">
        <v>4</v>
      </c>
      <c r="K200" s="28">
        <v>3</v>
      </c>
    </row>
    <row r="201" spans="2:11" ht="15" customHeight="1" thickBot="1" x14ac:dyDescent="0.25">
      <c r="B201" s="57" t="s">
        <v>241</v>
      </c>
      <c r="C201" s="28">
        <v>0</v>
      </c>
      <c r="D201" s="28">
        <v>3</v>
      </c>
      <c r="E201" s="28">
        <v>8</v>
      </c>
      <c r="F201" s="28">
        <v>0</v>
      </c>
      <c r="G201" s="28">
        <v>0</v>
      </c>
      <c r="H201" s="28">
        <v>2</v>
      </c>
      <c r="I201" s="28">
        <v>4</v>
      </c>
      <c r="J201" s="28">
        <v>1</v>
      </c>
      <c r="K201" s="28">
        <v>4</v>
      </c>
    </row>
    <row r="202" spans="2:11" ht="15" customHeight="1" thickBot="1" x14ac:dyDescent="0.25">
      <c r="B202" s="39" t="s">
        <v>242</v>
      </c>
      <c r="C202" s="28">
        <v>0</v>
      </c>
      <c r="D202" s="28">
        <v>254</v>
      </c>
      <c r="E202" s="28">
        <v>137</v>
      </c>
      <c r="F202" s="28">
        <v>7</v>
      </c>
      <c r="G202" s="28">
        <v>4</v>
      </c>
      <c r="H202" s="28">
        <v>66</v>
      </c>
      <c r="I202" s="28">
        <v>175</v>
      </c>
      <c r="J202" s="28">
        <v>114</v>
      </c>
      <c r="K202" s="28">
        <v>147</v>
      </c>
    </row>
    <row r="203" spans="2:11" ht="15" customHeight="1" thickBot="1" x14ac:dyDescent="0.25">
      <c r="B203" s="39" t="s">
        <v>243</v>
      </c>
      <c r="C203" s="28">
        <v>0</v>
      </c>
      <c r="D203" s="28">
        <v>6</v>
      </c>
      <c r="E203" s="28">
        <v>4</v>
      </c>
      <c r="F203" s="28">
        <v>0</v>
      </c>
      <c r="G203" s="28">
        <v>0</v>
      </c>
      <c r="H203" s="28">
        <v>1</v>
      </c>
      <c r="I203" s="28">
        <v>6</v>
      </c>
      <c r="J203" s="28">
        <v>1</v>
      </c>
      <c r="K203" s="28">
        <v>1</v>
      </c>
    </row>
    <row r="204" spans="2:11" ht="15" customHeight="1" thickBot="1" x14ac:dyDescent="0.25">
      <c r="B204" s="39" t="s">
        <v>244</v>
      </c>
      <c r="C204" s="28">
        <v>0</v>
      </c>
      <c r="D204" s="28">
        <v>51</v>
      </c>
      <c r="E204" s="28">
        <v>27</v>
      </c>
      <c r="F204" s="28">
        <v>0</v>
      </c>
      <c r="G204" s="28">
        <v>0</v>
      </c>
      <c r="H204" s="28">
        <v>8</v>
      </c>
      <c r="I204" s="28">
        <v>25</v>
      </c>
      <c r="J204" s="28">
        <v>24</v>
      </c>
      <c r="K204" s="28">
        <v>18</v>
      </c>
    </row>
    <row r="205" spans="2:11" ht="15" customHeight="1" thickBot="1" x14ac:dyDescent="0.25">
      <c r="B205" s="39" t="s">
        <v>245</v>
      </c>
      <c r="C205" s="28">
        <v>0</v>
      </c>
      <c r="D205" s="28">
        <v>69</v>
      </c>
      <c r="E205" s="28">
        <v>36</v>
      </c>
      <c r="F205" s="28">
        <v>2</v>
      </c>
      <c r="G205" s="28">
        <v>3</v>
      </c>
      <c r="H205" s="28">
        <v>15</v>
      </c>
      <c r="I205" s="28">
        <v>27</v>
      </c>
      <c r="J205" s="28">
        <v>39</v>
      </c>
      <c r="K205" s="28">
        <v>54</v>
      </c>
    </row>
    <row r="206" spans="2:11" ht="15" customHeight="1" thickBot="1" x14ac:dyDescent="0.25">
      <c r="B206" s="39" t="s">
        <v>246</v>
      </c>
      <c r="C206" s="28">
        <v>0</v>
      </c>
      <c r="D206" s="28">
        <v>26</v>
      </c>
      <c r="E206" s="28">
        <v>26</v>
      </c>
      <c r="F206" s="28">
        <v>0</v>
      </c>
      <c r="G206" s="28">
        <v>0</v>
      </c>
      <c r="H206" s="28">
        <v>9</v>
      </c>
      <c r="I206" s="28">
        <v>18</v>
      </c>
      <c r="J206" s="28">
        <v>12</v>
      </c>
      <c r="K206" s="28">
        <v>20</v>
      </c>
    </row>
    <row r="207" spans="2:11" ht="15" customHeight="1" thickBot="1" x14ac:dyDescent="0.25">
      <c r="B207" s="39" t="s">
        <v>247</v>
      </c>
      <c r="C207" s="28">
        <v>0</v>
      </c>
      <c r="D207" s="28">
        <v>32</v>
      </c>
      <c r="E207" s="28">
        <v>33</v>
      </c>
      <c r="F207" s="28">
        <v>1</v>
      </c>
      <c r="G207" s="28">
        <v>0</v>
      </c>
      <c r="H207" s="28">
        <v>8</v>
      </c>
      <c r="I207" s="28">
        <v>25</v>
      </c>
      <c r="J207" s="28">
        <v>9</v>
      </c>
      <c r="K207" s="28">
        <v>22</v>
      </c>
    </row>
    <row r="208" spans="2:11" ht="15" customHeight="1" thickBot="1" x14ac:dyDescent="0.25">
      <c r="B208" s="57" t="s">
        <v>248</v>
      </c>
      <c r="C208" s="28">
        <v>0</v>
      </c>
      <c r="D208" s="28">
        <v>25</v>
      </c>
      <c r="E208" s="28">
        <v>15</v>
      </c>
      <c r="F208" s="28">
        <v>0</v>
      </c>
      <c r="G208" s="28">
        <v>1</v>
      </c>
      <c r="H208" s="28">
        <v>8</v>
      </c>
      <c r="I208" s="28">
        <v>10</v>
      </c>
      <c r="J208" s="28">
        <v>11</v>
      </c>
      <c r="K208" s="28">
        <v>14</v>
      </c>
    </row>
    <row r="209" spans="2:11" ht="15" customHeight="1" thickBot="1" x14ac:dyDescent="0.25">
      <c r="B209" s="39" t="s">
        <v>249</v>
      </c>
      <c r="C209" s="28">
        <v>0</v>
      </c>
      <c r="D209" s="28">
        <v>51</v>
      </c>
      <c r="E209" s="28">
        <v>42</v>
      </c>
      <c r="F209" s="28">
        <v>1</v>
      </c>
      <c r="G209" s="28">
        <v>0</v>
      </c>
      <c r="H209" s="28">
        <v>9</v>
      </c>
      <c r="I209" s="28">
        <v>31</v>
      </c>
      <c r="J209" s="28">
        <v>13</v>
      </c>
      <c r="K209" s="28">
        <v>13</v>
      </c>
    </row>
    <row r="210" spans="2:11" ht="15" customHeight="1" thickBot="1" x14ac:dyDescent="0.25">
      <c r="B210" s="39" t="s">
        <v>250</v>
      </c>
      <c r="C210" s="28">
        <v>0</v>
      </c>
      <c r="D210" s="28">
        <v>159</v>
      </c>
      <c r="E210" s="28">
        <v>82</v>
      </c>
      <c r="F210" s="28">
        <v>5</v>
      </c>
      <c r="G210" s="28">
        <v>3</v>
      </c>
      <c r="H210" s="28">
        <v>37</v>
      </c>
      <c r="I210" s="28">
        <v>93</v>
      </c>
      <c r="J210" s="28">
        <v>65</v>
      </c>
      <c r="K210" s="28">
        <v>43</v>
      </c>
    </row>
    <row r="211" spans="2:11" ht="15" customHeight="1" thickBot="1" x14ac:dyDescent="0.25">
      <c r="B211" s="39" t="s">
        <v>251</v>
      </c>
      <c r="C211" s="28">
        <v>0</v>
      </c>
      <c r="D211" s="28">
        <v>39</v>
      </c>
      <c r="E211" s="28">
        <v>25</v>
      </c>
      <c r="F211" s="28">
        <v>1</v>
      </c>
      <c r="G211" s="28">
        <v>1</v>
      </c>
      <c r="H211" s="28">
        <v>4</v>
      </c>
      <c r="I211" s="28">
        <v>16</v>
      </c>
      <c r="J211" s="28">
        <v>12</v>
      </c>
      <c r="K211" s="28">
        <v>14</v>
      </c>
    </row>
    <row r="212" spans="2:11" ht="15" customHeight="1" thickBot="1" x14ac:dyDescent="0.25">
      <c r="B212" s="39" t="s">
        <v>252</v>
      </c>
      <c r="C212" s="28">
        <v>0</v>
      </c>
      <c r="D212" s="28">
        <v>41</v>
      </c>
      <c r="E212" s="28">
        <v>52</v>
      </c>
      <c r="F212" s="28">
        <v>5</v>
      </c>
      <c r="G212" s="28">
        <v>3</v>
      </c>
      <c r="H212" s="28">
        <v>18</v>
      </c>
      <c r="I212" s="28">
        <v>23</v>
      </c>
      <c r="J212" s="28">
        <v>17</v>
      </c>
      <c r="K212" s="28">
        <v>20</v>
      </c>
    </row>
    <row r="213" spans="2:11" ht="15" customHeight="1" thickBot="1" x14ac:dyDescent="0.25">
      <c r="B213" s="39" t="s">
        <v>253</v>
      </c>
      <c r="C213" s="28">
        <v>0</v>
      </c>
      <c r="D213" s="28">
        <v>57</v>
      </c>
      <c r="E213" s="28">
        <v>53</v>
      </c>
      <c r="F213" s="28">
        <v>1</v>
      </c>
      <c r="G213" s="28">
        <v>1</v>
      </c>
      <c r="H213" s="28">
        <v>11</v>
      </c>
      <c r="I213" s="28">
        <v>46</v>
      </c>
      <c r="J213" s="28">
        <v>10</v>
      </c>
      <c r="K213" s="28">
        <v>21</v>
      </c>
    </row>
    <row r="214" spans="2:11" ht="15" customHeight="1" thickBot="1" x14ac:dyDescent="0.25">
      <c r="B214" s="39" t="s">
        <v>254</v>
      </c>
      <c r="C214" s="28">
        <v>0</v>
      </c>
      <c r="D214" s="28">
        <v>9</v>
      </c>
      <c r="E214" s="28">
        <v>9</v>
      </c>
      <c r="F214" s="28">
        <v>1</v>
      </c>
      <c r="G214" s="28">
        <v>2</v>
      </c>
      <c r="H214" s="28">
        <v>3</v>
      </c>
      <c r="I214" s="28">
        <v>10</v>
      </c>
      <c r="J214" s="28">
        <v>3</v>
      </c>
      <c r="K214" s="28">
        <v>5</v>
      </c>
    </row>
    <row r="215" spans="2:11" ht="15" customHeight="1" thickBot="1" x14ac:dyDescent="0.25">
      <c r="B215" s="39" t="s">
        <v>255</v>
      </c>
      <c r="C215" s="28">
        <v>0</v>
      </c>
      <c r="D215" s="28">
        <v>68</v>
      </c>
      <c r="E215" s="28">
        <v>51</v>
      </c>
      <c r="F215" s="28">
        <v>10</v>
      </c>
      <c r="G215" s="28">
        <v>1</v>
      </c>
      <c r="H215" s="28">
        <v>26</v>
      </c>
      <c r="I215" s="28">
        <v>73</v>
      </c>
      <c r="J215" s="28">
        <v>50</v>
      </c>
      <c r="K215" s="28">
        <v>38</v>
      </c>
    </row>
    <row r="216" spans="2:11" ht="15" customHeight="1" thickBot="1" x14ac:dyDescent="0.25">
      <c r="B216" s="39" t="s">
        <v>256</v>
      </c>
      <c r="C216" s="28">
        <v>0</v>
      </c>
      <c r="D216" s="28">
        <v>62</v>
      </c>
      <c r="E216" s="28">
        <v>63</v>
      </c>
      <c r="F216" s="28">
        <v>4</v>
      </c>
      <c r="G216" s="28">
        <v>3</v>
      </c>
      <c r="H216" s="28">
        <v>13</v>
      </c>
      <c r="I216" s="28">
        <v>43</v>
      </c>
      <c r="J216" s="28">
        <v>22</v>
      </c>
      <c r="K216" s="28">
        <v>40</v>
      </c>
    </row>
    <row r="217" spans="2:11" ht="15" customHeight="1" thickBot="1" x14ac:dyDescent="0.25">
      <c r="B217" s="39" t="s">
        <v>257</v>
      </c>
      <c r="C217" s="28">
        <v>0</v>
      </c>
      <c r="D217" s="28">
        <v>33</v>
      </c>
      <c r="E217" s="28">
        <v>17</v>
      </c>
      <c r="F217" s="28">
        <v>1</v>
      </c>
      <c r="G217" s="28">
        <v>1</v>
      </c>
      <c r="H217" s="28">
        <v>5</v>
      </c>
      <c r="I217" s="28">
        <v>22</v>
      </c>
      <c r="J217" s="28">
        <v>4</v>
      </c>
      <c r="K217" s="28">
        <v>17</v>
      </c>
    </row>
    <row r="218" spans="2:11" ht="15" customHeight="1" thickBot="1" x14ac:dyDescent="0.25">
      <c r="B218" s="57" t="s">
        <v>258</v>
      </c>
      <c r="C218" s="28">
        <v>0</v>
      </c>
      <c r="D218" s="28">
        <v>15</v>
      </c>
      <c r="E218" s="28">
        <v>24</v>
      </c>
      <c r="F218" s="28">
        <v>1</v>
      </c>
      <c r="G218" s="28">
        <v>1</v>
      </c>
      <c r="H218" s="28">
        <v>1</v>
      </c>
      <c r="I218" s="28">
        <v>24</v>
      </c>
      <c r="J218" s="28">
        <v>2</v>
      </c>
      <c r="K218" s="28">
        <v>5</v>
      </c>
    </row>
    <row r="219" spans="2:11" ht="15" customHeight="1" thickBot="1" x14ac:dyDescent="0.25">
      <c r="B219" s="39" t="s">
        <v>259</v>
      </c>
      <c r="C219" s="28">
        <v>0</v>
      </c>
      <c r="D219" s="28">
        <v>112</v>
      </c>
      <c r="E219" s="28">
        <v>57</v>
      </c>
      <c r="F219" s="28">
        <v>4</v>
      </c>
      <c r="G219" s="28">
        <v>3</v>
      </c>
      <c r="H219" s="28">
        <v>10</v>
      </c>
      <c r="I219" s="28">
        <v>39</v>
      </c>
      <c r="J219" s="28">
        <v>25</v>
      </c>
      <c r="K219" s="28">
        <v>44</v>
      </c>
    </row>
    <row r="220" spans="2:11" ht="15" customHeight="1" thickBot="1" x14ac:dyDescent="0.25">
      <c r="B220" s="39" t="s">
        <v>260</v>
      </c>
      <c r="C220" s="28">
        <v>0</v>
      </c>
      <c r="D220" s="28">
        <v>39</v>
      </c>
      <c r="E220" s="28">
        <v>70</v>
      </c>
      <c r="F220" s="28">
        <v>0</v>
      </c>
      <c r="G220" s="28">
        <v>0</v>
      </c>
      <c r="H220" s="28">
        <v>7</v>
      </c>
      <c r="I220" s="28">
        <v>38</v>
      </c>
      <c r="J220" s="28">
        <v>14</v>
      </c>
      <c r="K220" s="28">
        <v>38</v>
      </c>
    </row>
    <row r="221" spans="2:11" ht="15" customHeight="1" thickBot="1" x14ac:dyDescent="0.25">
      <c r="B221" s="39" t="s">
        <v>261</v>
      </c>
      <c r="C221" s="28">
        <v>0</v>
      </c>
      <c r="D221" s="28">
        <v>38</v>
      </c>
      <c r="E221" s="28">
        <v>24</v>
      </c>
      <c r="F221" s="28">
        <v>2</v>
      </c>
      <c r="G221" s="28">
        <v>1</v>
      </c>
      <c r="H221" s="28">
        <v>5</v>
      </c>
      <c r="I221" s="28">
        <v>16</v>
      </c>
      <c r="J221" s="28">
        <v>8</v>
      </c>
      <c r="K221" s="28">
        <v>18</v>
      </c>
    </row>
    <row r="222" spans="2:11" ht="15" customHeight="1" thickBot="1" x14ac:dyDescent="0.25">
      <c r="B222" s="55" t="s">
        <v>262</v>
      </c>
      <c r="C222" s="28">
        <v>0</v>
      </c>
      <c r="D222" s="28">
        <v>21</v>
      </c>
      <c r="E222" s="28">
        <v>20</v>
      </c>
      <c r="F222" s="28">
        <v>0</v>
      </c>
      <c r="G222" s="28">
        <v>0</v>
      </c>
      <c r="H222" s="28">
        <v>6</v>
      </c>
      <c r="I222" s="28">
        <v>18</v>
      </c>
      <c r="J222" s="28">
        <v>2</v>
      </c>
      <c r="K222" s="28">
        <v>16</v>
      </c>
    </row>
    <row r="223" spans="2:11" ht="15" customHeight="1" thickBot="1" x14ac:dyDescent="0.25">
      <c r="B223" s="59" t="s">
        <v>263</v>
      </c>
      <c r="C223" s="28">
        <v>1</v>
      </c>
      <c r="D223" s="28">
        <v>360</v>
      </c>
      <c r="E223" s="28">
        <v>195</v>
      </c>
      <c r="F223" s="28">
        <v>13</v>
      </c>
      <c r="G223" s="28">
        <v>2</v>
      </c>
      <c r="H223" s="28">
        <v>68</v>
      </c>
      <c r="I223" s="28">
        <v>160</v>
      </c>
      <c r="J223" s="28">
        <v>100</v>
      </c>
      <c r="K223" s="28">
        <v>160</v>
      </c>
    </row>
    <row r="224" spans="2:11" ht="15" customHeight="1" thickBot="1" x14ac:dyDescent="0.25">
      <c r="B224" s="39" t="s">
        <v>264</v>
      </c>
      <c r="C224" s="28">
        <v>0</v>
      </c>
      <c r="D224" s="28">
        <v>4</v>
      </c>
      <c r="E224" s="28">
        <v>7</v>
      </c>
      <c r="F224" s="28">
        <v>0</v>
      </c>
      <c r="G224" s="28">
        <v>0</v>
      </c>
      <c r="H224" s="28">
        <v>2</v>
      </c>
      <c r="I224" s="28">
        <v>2</v>
      </c>
      <c r="J224" s="28">
        <v>1</v>
      </c>
      <c r="K224" s="28">
        <v>4</v>
      </c>
    </row>
    <row r="225" spans="2:11" ht="15" customHeight="1" thickBot="1" x14ac:dyDescent="0.25">
      <c r="B225" s="57" t="s">
        <v>265</v>
      </c>
      <c r="C225" s="28">
        <v>0</v>
      </c>
      <c r="D225" s="28">
        <v>9</v>
      </c>
      <c r="E225" s="28">
        <v>6</v>
      </c>
      <c r="F225" s="28">
        <v>0</v>
      </c>
      <c r="G225" s="28">
        <v>0</v>
      </c>
      <c r="H225" s="28">
        <v>0</v>
      </c>
      <c r="I225" s="28">
        <v>3</v>
      </c>
      <c r="J225" s="28">
        <v>0</v>
      </c>
      <c r="K225" s="28">
        <v>7</v>
      </c>
    </row>
    <row r="226" spans="2:11" ht="15" customHeight="1" thickBot="1" x14ac:dyDescent="0.25">
      <c r="B226" s="39" t="s">
        <v>266</v>
      </c>
      <c r="C226" s="28">
        <v>0</v>
      </c>
      <c r="D226" s="28">
        <v>43</v>
      </c>
      <c r="E226" s="28">
        <v>54</v>
      </c>
      <c r="F226" s="28">
        <v>2</v>
      </c>
      <c r="G226" s="28">
        <v>1</v>
      </c>
      <c r="H226" s="28">
        <v>2</v>
      </c>
      <c r="I226" s="28">
        <v>20</v>
      </c>
      <c r="J226" s="28">
        <v>21</v>
      </c>
      <c r="K226" s="28">
        <v>42</v>
      </c>
    </row>
    <row r="227" spans="2:11" ht="15" customHeight="1" thickBot="1" x14ac:dyDescent="0.25">
      <c r="B227" s="39" t="s">
        <v>267</v>
      </c>
      <c r="C227" s="28">
        <v>0</v>
      </c>
      <c r="D227" s="28">
        <v>68</v>
      </c>
      <c r="E227" s="28">
        <v>60</v>
      </c>
      <c r="F227" s="28">
        <v>1</v>
      </c>
      <c r="G227" s="28">
        <v>0</v>
      </c>
      <c r="H227" s="28">
        <v>6</v>
      </c>
      <c r="I227" s="28">
        <v>16</v>
      </c>
      <c r="J227" s="28">
        <v>13</v>
      </c>
      <c r="K227" s="28">
        <v>29</v>
      </c>
    </row>
    <row r="228" spans="2:11" ht="15" customHeight="1" thickBot="1" x14ac:dyDescent="0.25">
      <c r="B228" s="39" t="s">
        <v>268</v>
      </c>
      <c r="C228" s="28">
        <v>0</v>
      </c>
      <c r="D228" s="28">
        <v>248</v>
      </c>
      <c r="E228" s="28">
        <v>166</v>
      </c>
      <c r="F228" s="28">
        <v>6</v>
      </c>
      <c r="G228" s="28">
        <v>3</v>
      </c>
      <c r="H228" s="28">
        <v>24</v>
      </c>
      <c r="I228" s="28">
        <v>115</v>
      </c>
      <c r="J228" s="28">
        <v>95</v>
      </c>
      <c r="K228" s="28">
        <v>127</v>
      </c>
    </row>
    <row r="229" spans="2:11" ht="15" customHeight="1" thickBot="1" x14ac:dyDescent="0.25">
      <c r="B229" s="39" t="s">
        <v>269</v>
      </c>
      <c r="C229" s="28">
        <v>0</v>
      </c>
      <c r="D229" s="28">
        <v>108</v>
      </c>
      <c r="E229" s="28">
        <v>75</v>
      </c>
      <c r="F229" s="28">
        <v>4</v>
      </c>
      <c r="G229" s="28">
        <v>7</v>
      </c>
      <c r="H229" s="28">
        <v>28</v>
      </c>
      <c r="I229" s="28">
        <v>93</v>
      </c>
      <c r="J229" s="28">
        <v>47</v>
      </c>
      <c r="K229" s="28">
        <v>88</v>
      </c>
    </row>
    <row r="230" spans="2:11" ht="15" customHeight="1" thickBot="1" x14ac:dyDescent="0.25">
      <c r="B230" s="39" t="s">
        <v>270</v>
      </c>
      <c r="C230" s="28">
        <v>0</v>
      </c>
      <c r="D230" s="28">
        <v>195</v>
      </c>
      <c r="E230" s="28">
        <v>176</v>
      </c>
      <c r="F230" s="28">
        <v>6</v>
      </c>
      <c r="G230" s="28">
        <v>4</v>
      </c>
      <c r="H230" s="28">
        <v>27</v>
      </c>
      <c r="I230" s="28">
        <v>99</v>
      </c>
      <c r="J230" s="28">
        <v>51</v>
      </c>
      <c r="K230" s="28">
        <v>131</v>
      </c>
    </row>
    <row r="231" spans="2:11" ht="15" customHeight="1" thickBot="1" x14ac:dyDescent="0.25">
      <c r="B231" s="39" t="s">
        <v>271</v>
      </c>
      <c r="C231" s="28">
        <v>2</v>
      </c>
      <c r="D231" s="28">
        <v>104</v>
      </c>
      <c r="E231" s="28">
        <v>114</v>
      </c>
      <c r="F231" s="28">
        <v>5</v>
      </c>
      <c r="G231" s="28">
        <v>1</v>
      </c>
      <c r="H231" s="28">
        <v>23</v>
      </c>
      <c r="I231" s="28">
        <v>63</v>
      </c>
      <c r="J231" s="28">
        <v>38</v>
      </c>
      <c r="K231" s="28">
        <v>87</v>
      </c>
    </row>
    <row r="232" spans="2:11" ht="15" customHeight="1" thickBot="1" x14ac:dyDescent="0.25">
      <c r="B232" s="57" t="s">
        <v>272</v>
      </c>
      <c r="C232" s="28">
        <v>0</v>
      </c>
      <c r="D232" s="28">
        <v>29</v>
      </c>
      <c r="E232" s="28">
        <v>27</v>
      </c>
      <c r="F232" s="28">
        <v>1</v>
      </c>
      <c r="G232" s="28">
        <v>1</v>
      </c>
      <c r="H232" s="28">
        <v>2</v>
      </c>
      <c r="I232" s="28">
        <v>21</v>
      </c>
      <c r="J232" s="28">
        <v>8</v>
      </c>
      <c r="K232" s="28">
        <v>17</v>
      </c>
    </row>
    <row r="233" spans="2:11" ht="15" customHeight="1" thickBot="1" x14ac:dyDescent="0.25">
      <c r="B233" s="39" t="s">
        <v>273</v>
      </c>
      <c r="C233" s="28">
        <v>0</v>
      </c>
      <c r="D233" s="28">
        <v>220</v>
      </c>
      <c r="E233" s="28">
        <v>92</v>
      </c>
      <c r="F233" s="28">
        <v>8</v>
      </c>
      <c r="G233" s="28">
        <v>3</v>
      </c>
      <c r="H233" s="28">
        <v>62</v>
      </c>
      <c r="I233" s="28">
        <v>87</v>
      </c>
      <c r="J233" s="28">
        <v>87</v>
      </c>
      <c r="K233" s="28">
        <v>51</v>
      </c>
    </row>
    <row r="234" spans="2:11" ht="15" customHeight="1" thickBot="1" x14ac:dyDescent="0.25">
      <c r="B234" s="39" t="s">
        <v>274</v>
      </c>
      <c r="C234" s="28">
        <v>0</v>
      </c>
      <c r="D234" s="28">
        <v>286</v>
      </c>
      <c r="E234" s="28">
        <v>119</v>
      </c>
      <c r="F234" s="28">
        <v>13</v>
      </c>
      <c r="G234" s="28">
        <v>2</v>
      </c>
      <c r="H234" s="28">
        <v>57</v>
      </c>
      <c r="I234" s="28">
        <v>117</v>
      </c>
      <c r="J234" s="28">
        <v>92</v>
      </c>
      <c r="K234" s="28">
        <v>95</v>
      </c>
    </row>
    <row r="235" spans="2:11" ht="15" customHeight="1" thickBot="1" x14ac:dyDescent="0.25">
      <c r="B235" s="39" t="s">
        <v>275</v>
      </c>
      <c r="C235" s="28">
        <v>0</v>
      </c>
      <c r="D235" s="28">
        <v>488</v>
      </c>
      <c r="E235" s="28">
        <v>226</v>
      </c>
      <c r="F235" s="28">
        <v>14</v>
      </c>
      <c r="G235" s="28">
        <v>3</v>
      </c>
      <c r="H235" s="28">
        <v>108</v>
      </c>
      <c r="I235" s="28">
        <v>188</v>
      </c>
      <c r="J235" s="28">
        <v>163</v>
      </c>
      <c r="K235" s="28">
        <v>119</v>
      </c>
    </row>
    <row r="236" spans="2:11" ht="15" customHeight="1" thickBot="1" x14ac:dyDescent="0.25">
      <c r="B236" s="39" t="s">
        <v>276</v>
      </c>
      <c r="C236" s="28">
        <v>0</v>
      </c>
      <c r="D236" s="28">
        <v>433</v>
      </c>
      <c r="E236" s="28">
        <v>157</v>
      </c>
      <c r="F236" s="28">
        <v>12</v>
      </c>
      <c r="G236" s="28">
        <v>6</v>
      </c>
      <c r="H236" s="28">
        <v>122</v>
      </c>
      <c r="I236" s="28">
        <v>194</v>
      </c>
      <c r="J236" s="28">
        <v>157</v>
      </c>
      <c r="K236" s="28">
        <v>93</v>
      </c>
    </row>
    <row r="237" spans="2:11" ht="15" customHeight="1" thickBot="1" x14ac:dyDescent="0.25">
      <c r="B237" s="39" t="s">
        <v>277</v>
      </c>
      <c r="C237" s="28">
        <v>0</v>
      </c>
      <c r="D237" s="28">
        <v>206</v>
      </c>
      <c r="E237" s="28">
        <v>124</v>
      </c>
      <c r="F237" s="28">
        <v>6</v>
      </c>
      <c r="G237" s="28">
        <v>0</v>
      </c>
      <c r="H237" s="28">
        <v>23</v>
      </c>
      <c r="I237" s="28">
        <v>54</v>
      </c>
      <c r="J237" s="28">
        <v>60</v>
      </c>
      <c r="K237" s="28">
        <v>59</v>
      </c>
    </row>
    <row r="238" spans="2:11" ht="15" customHeight="1" thickBot="1" x14ac:dyDescent="0.25">
      <c r="B238" s="39" t="s">
        <v>278</v>
      </c>
      <c r="C238" s="28">
        <v>0</v>
      </c>
      <c r="D238" s="28">
        <v>206</v>
      </c>
      <c r="E238" s="28">
        <v>109</v>
      </c>
      <c r="F238" s="28">
        <v>13</v>
      </c>
      <c r="G238" s="28">
        <v>2</v>
      </c>
      <c r="H238" s="28">
        <v>74</v>
      </c>
      <c r="I238" s="28">
        <v>95</v>
      </c>
      <c r="J238" s="28">
        <v>93</v>
      </c>
      <c r="K238" s="28">
        <v>71</v>
      </c>
    </row>
    <row r="239" spans="2:11" ht="15" customHeight="1" thickBot="1" x14ac:dyDescent="0.25">
      <c r="B239" s="39" t="s">
        <v>279</v>
      </c>
      <c r="C239" s="28">
        <v>1</v>
      </c>
      <c r="D239" s="28">
        <v>135</v>
      </c>
      <c r="E239" s="28">
        <v>81</v>
      </c>
      <c r="F239" s="28">
        <v>9</v>
      </c>
      <c r="G239" s="28">
        <v>1</v>
      </c>
      <c r="H239" s="28">
        <v>38</v>
      </c>
      <c r="I239" s="28">
        <v>51</v>
      </c>
      <c r="J239" s="28">
        <v>61</v>
      </c>
      <c r="K239" s="28">
        <v>50</v>
      </c>
    </row>
    <row r="240" spans="2:11" ht="15" customHeight="1" thickBot="1" x14ac:dyDescent="0.25">
      <c r="B240" s="39" t="s">
        <v>280</v>
      </c>
      <c r="C240" s="28">
        <v>0</v>
      </c>
      <c r="D240" s="28">
        <v>40</v>
      </c>
      <c r="E240" s="28">
        <v>32</v>
      </c>
      <c r="F240" s="28">
        <v>3</v>
      </c>
      <c r="G240" s="28">
        <v>1</v>
      </c>
      <c r="H240" s="28">
        <v>15</v>
      </c>
      <c r="I240" s="28">
        <v>15</v>
      </c>
      <c r="J240" s="28">
        <v>25</v>
      </c>
      <c r="K240" s="28">
        <v>16</v>
      </c>
    </row>
    <row r="241" spans="2:11" ht="15" customHeight="1" thickBot="1" x14ac:dyDescent="0.25">
      <c r="B241" s="39" t="s">
        <v>281</v>
      </c>
      <c r="C241" s="28">
        <v>1</v>
      </c>
      <c r="D241" s="28">
        <v>141</v>
      </c>
      <c r="E241" s="28">
        <v>73</v>
      </c>
      <c r="F241" s="28">
        <v>5</v>
      </c>
      <c r="G241" s="28">
        <v>3</v>
      </c>
      <c r="H241" s="28">
        <v>28</v>
      </c>
      <c r="I241" s="28">
        <v>59</v>
      </c>
      <c r="J241" s="28">
        <v>41</v>
      </c>
      <c r="K241" s="28">
        <v>43</v>
      </c>
    </row>
    <row r="242" spans="2:11" ht="15" customHeight="1" thickBot="1" x14ac:dyDescent="0.25">
      <c r="B242" s="39" t="s">
        <v>282</v>
      </c>
      <c r="C242" s="28">
        <v>0</v>
      </c>
      <c r="D242" s="28">
        <v>308</v>
      </c>
      <c r="E242" s="28">
        <v>168</v>
      </c>
      <c r="F242" s="28">
        <v>16</v>
      </c>
      <c r="G242" s="28">
        <v>4</v>
      </c>
      <c r="H242" s="28">
        <v>93</v>
      </c>
      <c r="I242" s="28">
        <v>166</v>
      </c>
      <c r="J242" s="28">
        <v>176</v>
      </c>
      <c r="K242" s="28">
        <v>143</v>
      </c>
    </row>
    <row r="243" spans="2:11" ht="15" customHeight="1" thickBot="1" x14ac:dyDescent="0.25">
      <c r="B243" s="39" t="s">
        <v>283</v>
      </c>
      <c r="C243" s="28">
        <v>1</v>
      </c>
      <c r="D243" s="28">
        <v>1705</v>
      </c>
      <c r="E243" s="28">
        <v>699</v>
      </c>
      <c r="F243" s="28">
        <v>68</v>
      </c>
      <c r="G243" s="28">
        <v>12</v>
      </c>
      <c r="H243" s="28">
        <v>425</v>
      </c>
      <c r="I243" s="28">
        <v>730</v>
      </c>
      <c r="J243" s="28">
        <v>718</v>
      </c>
      <c r="K243" s="28">
        <v>635</v>
      </c>
    </row>
    <row r="244" spans="2:11" ht="15" customHeight="1" thickBot="1" x14ac:dyDescent="0.25">
      <c r="B244" s="39" t="s">
        <v>284</v>
      </c>
      <c r="C244" s="28">
        <v>0</v>
      </c>
      <c r="D244" s="28">
        <v>129</v>
      </c>
      <c r="E244" s="28">
        <v>51</v>
      </c>
      <c r="F244" s="28">
        <v>5</v>
      </c>
      <c r="G244" s="28">
        <v>3</v>
      </c>
      <c r="H244" s="28">
        <v>44</v>
      </c>
      <c r="I244" s="28">
        <v>65</v>
      </c>
      <c r="J244" s="28">
        <v>53</v>
      </c>
      <c r="K244" s="28">
        <v>51</v>
      </c>
    </row>
    <row r="245" spans="2:11" ht="15" customHeight="1" thickBot="1" x14ac:dyDescent="0.25">
      <c r="B245" s="39" t="s">
        <v>285</v>
      </c>
      <c r="C245" s="28">
        <v>0</v>
      </c>
      <c r="D245" s="28">
        <v>481</v>
      </c>
      <c r="E245" s="28">
        <v>227</v>
      </c>
      <c r="F245" s="28">
        <v>15</v>
      </c>
      <c r="G245" s="28">
        <v>3</v>
      </c>
      <c r="H245" s="28">
        <v>136</v>
      </c>
      <c r="I245" s="28">
        <v>217</v>
      </c>
      <c r="J245" s="28">
        <v>145</v>
      </c>
      <c r="K245" s="28">
        <v>146</v>
      </c>
    </row>
    <row r="246" spans="2:11" ht="15" customHeight="1" thickBot="1" x14ac:dyDescent="0.25">
      <c r="B246" s="39" t="s">
        <v>286</v>
      </c>
      <c r="C246" s="28">
        <v>0</v>
      </c>
      <c r="D246" s="28">
        <v>214</v>
      </c>
      <c r="E246" s="28">
        <v>105</v>
      </c>
      <c r="F246" s="28">
        <v>15</v>
      </c>
      <c r="G246" s="28">
        <v>6</v>
      </c>
      <c r="H246" s="28">
        <v>72</v>
      </c>
      <c r="I246" s="28">
        <v>101</v>
      </c>
      <c r="J246" s="28">
        <v>98</v>
      </c>
      <c r="K246" s="28">
        <v>111</v>
      </c>
    </row>
    <row r="247" spans="2:11" ht="15" customHeight="1" thickBot="1" x14ac:dyDescent="0.25">
      <c r="B247" s="39" t="s">
        <v>287</v>
      </c>
      <c r="C247" s="28">
        <v>0</v>
      </c>
      <c r="D247" s="28">
        <v>372</v>
      </c>
      <c r="E247" s="28">
        <v>188</v>
      </c>
      <c r="F247" s="28">
        <v>12</v>
      </c>
      <c r="G247" s="28">
        <v>2</v>
      </c>
      <c r="H247" s="28">
        <v>88</v>
      </c>
      <c r="I247" s="28">
        <v>188</v>
      </c>
      <c r="J247" s="28">
        <v>152</v>
      </c>
      <c r="K247" s="28">
        <v>159</v>
      </c>
    </row>
    <row r="248" spans="2:11" ht="15" customHeight="1" thickBot="1" x14ac:dyDescent="0.25">
      <c r="B248" s="39" t="s">
        <v>288</v>
      </c>
      <c r="C248" s="28">
        <v>0</v>
      </c>
      <c r="D248" s="28">
        <v>275</v>
      </c>
      <c r="E248" s="28">
        <v>126</v>
      </c>
      <c r="F248" s="28">
        <v>17</v>
      </c>
      <c r="G248" s="28">
        <v>3</v>
      </c>
      <c r="H248" s="28">
        <v>94</v>
      </c>
      <c r="I248" s="28">
        <v>117</v>
      </c>
      <c r="J248" s="28">
        <v>104</v>
      </c>
      <c r="K248" s="28">
        <v>70</v>
      </c>
    </row>
    <row r="249" spans="2:11" ht="15" customHeight="1" thickBot="1" x14ac:dyDescent="0.25">
      <c r="B249" s="39" t="s">
        <v>289</v>
      </c>
      <c r="C249" s="28">
        <v>1</v>
      </c>
      <c r="D249" s="28">
        <v>309</v>
      </c>
      <c r="E249" s="28">
        <v>179</v>
      </c>
      <c r="F249" s="28">
        <v>19</v>
      </c>
      <c r="G249" s="28">
        <v>5</v>
      </c>
      <c r="H249" s="28">
        <v>67</v>
      </c>
      <c r="I249" s="28">
        <v>156</v>
      </c>
      <c r="J249" s="28">
        <v>193</v>
      </c>
      <c r="K249" s="28">
        <v>209</v>
      </c>
    </row>
    <row r="250" spans="2:11" ht="15" customHeight="1" thickBot="1" x14ac:dyDescent="0.25">
      <c r="B250" s="39" t="s">
        <v>290</v>
      </c>
      <c r="C250" s="28">
        <v>1</v>
      </c>
      <c r="D250" s="28">
        <v>129</v>
      </c>
      <c r="E250" s="28">
        <v>80</v>
      </c>
      <c r="F250" s="28">
        <v>2</v>
      </c>
      <c r="G250" s="28">
        <v>3</v>
      </c>
      <c r="H250" s="28">
        <v>32</v>
      </c>
      <c r="I250" s="28">
        <v>54</v>
      </c>
      <c r="J250" s="28">
        <v>54</v>
      </c>
      <c r="K250" s="28">
        <v>61</v>
      </c>
    </row>
    <row r="251" spans="2:11" ht="15" customHeight="1" thickBot="1" x14ac:dyDescent="0.25">
      <c r="B251" s="39" t="s">
        <v>291</v>
      </c>
      <c r="C251" s="28">
        <v>0</v>
      </c>
      <c r="D251" s="28">
        <v>253</v>
      </c>
      <c r="E251" s="28">
        <v>108</v>
      </c>
      <c r="F251" s="28">
        <v>17</v>
      </c>
      <c r="G251" s="28">
        <v>2</v>
      </c>
      <c r="H251" s="28">
        <v>83</v>
      </c>
      <c r="I251" s="28">
        <v>108</v>
      </c>
      <c r="J251" s="28">
        <v>92</v>
      </c>
      <c r="K251" s="28">
        <v>88</v>
      </c>
    </row>
    <row r="252" spans="2:11" ht="15" customHeight="1" thickBot="1" x14ac:dyDescent="0.25">
      <c r="B252" s="39" t="s">
        <v>292</v>
      </c>
      <c r="C252" s="28">
        <v>1</v>
      </c>
      <c r="D252" s="28">
        <v>106</v>
      </c>
      <c r="E252" s="28">
        <v>64</v>
      </c>
      <c r="F252" s="28">
        <v>3</v>
      </c>
      <c r="G252" s="28">
        <v>1</v>
      </c>
      <c r="H252" s="28">
        <v>23</v>
      </c>
      <c r="I252" s="28">
        <v>64</v>
      </c>
      <c r="J252" s="28">
        <v>46</v>
      </c>
      <c r="K252" s="28">
        <v>74</v>
      </c>
    </row>
    <row r="253" spans="2:11" ht="15" customHeight="1" thickBot="1" x14ac:dyDescent="0.25">
      <c r="B253" s="39" t="s">
        <v>293</v>
      </c>
      <c r="C253" s="28">
        <v>0</v>
      </c>
      <c r="D253" s="28">
        <v>283</v>
      </c>
      <c r="E253" s="28">
        <v>141</v>
      </c>
      <c r="F253" s="28">
        <v>19</v>
      </c>
      <c r="G253" s="28">
        <v>5</v>
      </c>
      <c r="H253" s="28">
        <v>79</v>
      </c>
      <c r="I253" s="28">
        <v>109</v>
      </c>
      <c r="J253" s="28">
        <v>95</v>
      </c>
      <c r="K253" s="28">
        <v>82</v>
      </c>
    </row>
    <row r="254" spans="2:11" ht="15" customHeight="1" thickBot="1" x14ac:dyDescent="0.25">
      <c r="B254" s="39" t="s">
        <v>294</v>
      </c>
      <c r="C254" s="28">
        <v>0</v>
      </c>
      <c r="D254" s="28">
        <v>154</v>
      </c>
      <c r="E254" s="28">
        <v>74</v>
      </c>
      <c r="F254" s="28">
        <v>5</v>
      </c>
      <c r="G254" s="28">
        <v>0</v>
      </c>
      <c r="H254" s="28">
        <v>43</v>
      </c>
      <c r="I254" s="28">
        <v>64</v>
      </c>
      <c r="J254" s="28">
        <v>53</v>
      </c>
      <c r="K254" s="28">
        <v>58</v>
      </c>
    </row>
    <row r="255" spans="2:11" ht="15" customHeight="1" thickBot="1" x14ac:dyDescent="0.25">
      <c r="B255" s="39" t="s">
        <v>295</v>
      </c>
      <c r="C255" s="28">
        <v>0</v>
      </c>
      <c r="D255" s="28">
        <v>93</v>
      </c>
      <c r="E255" s="28">
        <v>25</v>
      </c>
      <c r="F255" s="28">
        <v>1</v>
      </c>
      <c r="G255" s="28">
        <v>2</v>
      </c>
      <c r="H255" s="28">
        <v>16</v>
      </c>
      <c r="I255" s="28">
        <v>29</v>
      </c>
      <c r="J255" s="28">
        <v>31</v>
      </c>
      <c r="K255" s="28">
        <v>25</v>
      </c>
    </row>
    <row r="256" spans="2:11" ht="15" customHeight="1" thickBot="1" x14ac:dyDescent="0.25">
      <c r="B256" s="39" t="s">
        <v>296</v>
      </c>
      <c r="C256" s="28">
        <v>0</v>
      </c>
      <c r="D256" s="28">
        <v>274</v>
      </c>
      <c r="E256" s="28">
        <v>114</v>
      </c>
      <c r="F256" s="28">
        <v>10</v>
      </c>
      <c r="G256" s="28">
        <v>3</v>
      </c>
      <c r="H256" s="28">
        <v>51</v>
      </c>
      <c r="I256" s="28">
        <v>95</v>
      </c>
      <c r="J256" s="28">
        <v>76</v>
      </c>
      <c r="K256" s="28">
        <v>73</v>
      </c>
    </row>
    <row r="257" spans="2:11" ht="15" customHeight="1" thickBot="1" x14ac:dyDescent="0.25">
      <c r="B257" s="57" t="s">
        <v>297</v>
      </c>
      <c r="C257" s="28">
        <v>0</v>
      </c>
      <c r="D257" s="28">
        <v>85</v>
      </c>
      <c r="E257" s="28">
        <v>28</v>
      </c>
      <c r="F257" s="28">
        <v>6</v>
      </c>
      <c r="G257" s="28">
        <v>1</v>
      </c>
      <c r="H257" s="28">
        <v>27</v>
      </c>
      <c r="I257" s="28">
        <v>43</v>
      </c>
      <c r="J257" s="28">
        <v>50</v>
      </c>
      <c r="K257" s="28">
        <v>37</v>
      </c>
    </row>
    <row r="258" spans="2:11" ht="15" customHeight="1" thickBot="1" x14ac:dyDescent="0.25">
      <c r="B258" s="39" t="s">
        <v>298</v>
      </c>
      <c r="C258" s="28">
        <v>1</v>
      </c>
      <c r="D258" s="28">
        <v>169</v>
      </c>
      <c r="E258" s="28">
        <v>100</v>
      </c>
      <c r="F258" s="28">
        <v>6</v>
      </c>
      <c r="G258" s="28">
        <v>0</v>
      </c>
      <c r="H258" s="28">
        <v>36</v>
      </c>
      <c r="I258" s="28">
        <v>68</v>
      </c>
      <c r="J258" s="28">
        <v>78</v>
      </c>
      <c r="K258" s="28">
        <v>77</v>
      </c>
    </row>
    <row r="259" spans="2:11" ht="15" customHeight="1" thickBot="1" x14ac:dyDescent="0.25">
      <c r="B259" s="39" t="s">
        <v>299</v>
      </c>
      <c r="C259" s="28">
        <v>0</v>
      </c>
      <c r="D259" s="28">
        <v>283</v>
      </c>
      <c r="E259" s="28">
        <v>116</v>
      </c>
      <c r="F259" s="28">
        <v>8</v>
      </c>
      <c r="G259" s="28">
        <v>4</v>
      </c>
      <c r="H259" s="28">
        <v>70</v>
      </c>
      <c r="I259" s="28">
        <v>144</v>
      </c>
      <c r="J259" s="28">
        <v>141</v>
      </c>
      <c r="K259" s="28">
        <v>141</v>
      </c>
    </row>
    <row r="260" spans="2:11" ht="15" customHeight="1" thickBot="1" x14ac:dyDescent="0.25">
      <c r="B260" s="39" t="s">
        <v>300</v>
      </c>
      <c r="C260" s="28">
        <v>0</v>
      </c>
      <c r="D260" s="28">
        <v>90</v>
      </c>
      <c r="E260" s="28">
        <v>49</v>
      </c>
      <c r="F260" s="28">
        <v>3</v>
      </c>
      <c r="G260" s="28">
        <v>2</v>
      </c>
      <c r="H260" s="28">
        <v>20</v>
      </c>
      <c r="I260" s="28">
        <v>40</v>
      </c>
      <c r="J260" s="28">
        <v>52</v>
      </c>
      <c r="K260" s="28">
        <v>33</v>
      </c>
    </row>
    <row r="261" spans="2:11" ht="15" customHeight="1" thickBot="1" x14ac:dyDescent="0.25">
      <c r="B261" s="39" t="s">
        <v>301</v>
      </c>
      <c r="C261" s="28">
        <v>0</v>
      </c>
      <c r="D261" s="28">
        <v>28</v>
      </c>
      <c r="E261" s="28">
        <v>14</v>
      </c>
      <c r="F261" s="28">
        <v>1</v>
      </c>
      <c r="G261" s="28">
        <v>0</v>
      </c>
      <c r="H261" s="28">
        <v>2</v>
      </c>
      <c r="I261" s="28">
        <v>4</v>
      </c>
      <c r="J261" s="28">
        <v>6</v>
      </c>
      <c r="K261" s="28">
        <v>9</v>
      </c>
    </row>
    <row r="262" spans="2:11" ht="15" customHeight="1" thickBot="1" x14ac:dyDescent="0.25">
      <c r="B262" s="39" t="s">
        <v>302</v>
      </c>
      <c r="C262" s="28">
        <v>0</v>
      </c>
      <c r="D262" s="28">
        <v>145</v>
      </c>
      <c r="E262" s="28">
        <v>54</v>
      </c>
      <c r="F262" s="28">
        <v>5</v>
      </c>
      <c r="G262" s="28">
        <v>3</v>
      </c>
      <c r="H262" s="28">
        <v>37</v>
      </c>
      <c r="I262" s="28">
        <v>43</v>
      </c>
      <c r="J262" s="28">
        <v>52</v>
      </c>
      <c r="K262" s="28">
        <v>49</v>
      </c>
    </row>
    <row r="263" spans="2:11" ht="15" customHeight="1" thickBot="1" x14ac:dyDescent="0.25">
      <c r="B263" s="39" t="s">
        <v>303</v>
      </c>
      <c r="C263" s="28">
        <v>0</v>
      </c>
      <c r="D263" s="28">
        <v>74</v>
      </c>
      <c r="E263" s="28">
        <v>40</v>
      </c>
      <c r="F263" s="28">
        <v>4</v>
      </c>
      <c r="G263" s="28">
        <v>0</v>
      </c>
      <c r="H263" s="28">
        <v>12</v>
      </c>
      <c r="I263" s="28">
        <v>14</v>
      </c>
      <c r="J263" s="28">
        <v>26</v>
      </c>
      <c r="K263" s="28">
        <v>15</v>
      </c>
    </row>
    <row r="264" spans="2:11" ht="15" customHeight="1" thickBot="1" x14ac:dyDescent="0.25">
      <c r="B264" s="39" t="s">
        <v>304</v>
      </c>
      <c r="C264" s="28">
        <v>0</v>
      </c>
      <c r="D264" s="28">
        <v>89</v>
      </c>
      <c r="E264" s="28">
        <v>48</v>
      </c>
      <c r="F264" s="28">
        <v>4</v>
      </c>
      <c r="G264" s="28">
        <v>0</v>
      </c>
      <c r="H264" s="28">
        <v>16</v>
      </c>
      <c r="I264" s="28">
        <v>35</v>
      </c>
      <c r="J264" s="28">
        <v>43</v>
      </c>
      <c r="K264" s="28">
        <v>51</v>
      </c>
    </row>
    <row r="265" spans="2:11" ht="15" customHeight="1" thickBot="1" x14ac:dyDescent="0.25">
      <c r="B265" s="39" t="s">
        <v>305</v>
      </c>
      <c r="C265" s="28">
        <v>0</v>
      </c>
      <c r="D265" s="28">
        <v>129</v>
      </c>
      <c r="E265" s="28">
        <v>32</v>
      </c>
      <c r="F265" s="28">
        <v>0</v>
      </c>
      <c r="G265" s="28">
        <v>1</v>
      </c>
      <c r="H265" s="28">
        <v>13</v>
      </c>
      <c r="I265" s="28">
        <v>19</v>
      </c>
      <c r="J265" s="28">
        <v>40</v>
      </c>
      <c r="K265" s="28">
        <v>19</v>
      </c>
    </row>
    <row r="266" spans="2:11" ht="15" customHeight="1" thickBot="1" x14ac:dyDescent="0.25">
      <c r="B266" s="57" t="s">
        <v>306</v>
      </c>
      <c r="C266" s="28">
        <v>0</v>
      </c>
      <c r="D266" s="28">
        <v>21</v>
      </c>
      <c r="E266" s="28">
        <v>6</v>
      </c>
      <c r="F266" s="28">
        <v>0</v>
      </c>
      <c r="G266" s="28">
        <v>0</v>
      </c>
      <c r="H266" s="28">
        <v>9</v>
      </c>
      <c r="I266" s="28">
        <v>9</v>
      </c>
      <c r="J266" s="28">
        <v>5</v>
      </c>
      <c r="K266" s="28">
        <v>7</v>
      </c>
    </row>
    <row r="267" spans="2:11" ht="15" customHeight="1" thickBot="1" x14ac:dyDescent="0.25">
      <c r="B267" s="39" t="s">
        <v>307</v>
      </c>
      <c r="C267" s="28">
        <v>0</v>
      </c>
      <c r="D267" s="28">
        <v>20</v>
      </c>
      <c r="E267" s="28">
        <v>17</v>
      </c>
      <c r="F267" s="28">
        <v>2</v>
      </c>
      <c r="G267" s="28">
        <v>2</v>
      </c>
      <c r="H267" s="28">
        <v>4</v>
      </c>
      <c r="I267" s="28">
        <v>17</v>
      </c>
      <c r="J267" s="28">
        <v>4</v>
      </c>
      <c r="K267" s="28">
        <v>12</v>
      </c>
    </row>
    <row r="268" spans="2:11" ht="15" customHeight="1" thickBot="1" x14ac:dyDescent="0.25">
      <c r="B268" s="39" t="s">
        <v>308</v>
      </c>
      <c r="C268" s="28">
        <v>0</v>
      </c>
      <c r="D268" s="28">
        <v>59</v>
      </c>
      <c r="E268" s="28">
        <v>48</v>
      </c>
      <c r="F268" s="28">
        <v>1</v>
      </c>
      <c r="G268" s="28">
        <v>2</v>
      </c>
      <c r="H268" s="28">
        <v>7</v>
      </c>
      <c r="I268" s="28">
        <v>22</v>
      </c>
      <c r="J268" s="28">
        <v>22</v>
      </c>
      <c r="K268" s="28">
        <v>25</v>
      </c>
    </row>
    <row r="269" spans="2:11" ht="15" customHeight="1" thickBot="1" x14ac:dyDescent="0.25">
      <c r="B269" s="39" t="s">
        <v>309</v>
      </c>
      <c r="C269" s="28">
        <v>0</v>
      </c>
      <c r="D269" s="28">
        <v>49</v>
      </c>
      <c r="E269" s="28">
        <v>25</v>
      </c>
      <c r="F269" s="28">
        <v>3</v>
      </c>
      <c r="G269" s="28">
        <v>0</v>
      </c>
      <c r="H269" s="28">
        <v>16</v>
      </c>
      <c r="I269" s="28">
        <v>23</v>
      </c>
      <c r="J269" s="28">
        <v>11</v>
      </c>
      <c r="K269" s="28">
        <v>17</v>
      </c>
    </row>
    <row r="270" spans="2:11" ht="15" customHeight="1" thickBot="1" x14ac:dyDescent="0.25">
      <c r="B270" s="39" t="s">
        <v>310</v>
      </c>
      <c r="C270" s="28">
        <v>0</v>
      </c>
      <c r="D270" s="28">
        <v>270</v>
      </c>
      <c r="E270" s="28">
        <v>180</v>
      </c>
      <c r="F270" s="28">
        <v>18</v>
      </c>
      <c r="G270" s="28">
        <v>3</v>
      </c>
      <c r="H270" s="28">
        <v>64</v>
      </c>
      <c r="I270" s="28">
        <v>142</v>
      </c>
      <c r="J270" s="28">
        <v>116</v>
      </c>
      <c r="K270" s="28">
        <v>115</v>
      </c>
    </row>
    <row r="271" spans="2:11" ht="15" customHeight="1" thickBot="1" x14ac:dyDescent="0.25">
      <c r="B271" s="39" t="s">
        <v>311</v>
      </c>
      <c r="C271" s="28">
        <v>0</v>
      </c>
      <c r="D271" s="28">
        <v>22</v>
      </c>
      <c r="E271" s="28">
        <v>15</v>
      </c>
      <c r="F271" s="28">
        <v>0</v>
      </c>
      <c r="G271" s="28">
        <v>0</v>
      </c>
      <c r="H271" s="28">
        <v>6</v>
      </c>
      <c r="I271" s="28">
        <v>6</v>
      </c>
      <c r="J271" s="28">
        <v>8</v>
      </c>
      <c r="K271" s="28">
        <v>15</v>
      </c>
    </row>
    <row r="272" spans="2:11" ht="15" customHeight="1" thickBot="1" x14ac:dyDescent="0.25">
      <c r="B272" s="39" t="s">
        <v>312</v>
      </c>
      <c r="C272" s="28">
        <v>0</v>
      </c>
      <c r="D272" s="28">
        <v>6</v>
      </c>
      <c r="E272" s="28">
        <v>2</v>
      </c>
      <c r="F272" s="28">
        <v>0</v>
      </c>
      <c r="G272" s="28">
        <v>0</v>
      </c>
      <c r="H272" s="28">
        <v>2</v>
      </c>
      <c r="I272" s="28">
        <v>5</v>
      </c>
      <c r="J272" s="28">
        <v>0</v>
      </c>
      <c r="K272" s="28">
        <v>2</v>
      </c>
    </row>
    <row r="273" spans="2:11" ht="15" customHeight="1" thickBot="1" x14ac:dyDescent="0.25">
      <c r="B273" s="57" t="s">
        <v>313</v>
      </c>
      <c r="C273" s="28">
        <v>0</v>
      </c>
      <c r="D273" s="28">
        <v>17</v>
      </c>
      <c r="E273" s="28">
        <v>12</v>
      </c>
      <c r="F273" s="28">
        <v>2</v>
      </c>
      <c r="G273" s="28">
        <v>1</v>
      </c>
      <c r="H273" s="28">
        <v>6</v>
      </c>
      <c r="I273" s="28">
        <v>7</v>
      </c>
      <c r="J273" s="28">
        <v>6</v>
      </c>
      <c r="K273" s="28">
        <v>4</v>
      </c>
    </row>
    <row r="274" spans="2:11" ht="15" customHeight="1" thickBot="1" x14ac:dyDescent="0.25">
      <c r="B274" s="39" t="s">
        <v>314</v>
      </c>
      <c r="C274" s="28">
        <v>0</v>
      </c>
      <c r="D274" s="28">
        <v>218</v>
      </c>
      <c r="E274" s="28">
        <v>115</v>
      </c>
      <c r="F274" s="28">
        <v>7</v>
      </c>
      <c r="G274" s="28">
        <v>0</v>
      </c>
      <c r="H274" s="28">
        <v>63</v>
      </c>
      <c r="I274" s="28">
        <v>101</v>
      </c>
      <c r="J274" s="28">
        <v>86</v>
      </c>
      <c r="K274" s="28">
        <v>90</v>
      </c>
    </row>
    <row r="275" spans="2:11" ht="15" customHeight="1" thickBot="1" x14ac:dyDescent="0.25">
      <c r="B275" s="39" t="s">
        <v>315</v>
      </c>
      <c r="C275" s="28">
        <v>0</v>
      </c>
      <c r="D275" s="28">
        <v>311</v>
      </c>
      <c r="E275" s="28">
        <v>150</v>
      </c>
      <c r="F275" s="28">
        <v>11</v>
      </c>
      <c r="G275" s="28">
        <v>4</v>
      </c>
      <c r="H275" s="28">
        <v>61</v>
      </c>
      <c r="I275" s="28">
        <v>132</v>
      </c>
      <c r="J275" s="28">
        <v>122</v>
      </c>
      <c r="K275" s="28">
        <v>108</v>
      </c>
    </row>
    <row r="276" spans="2:11" ht="15" customHeight="1" thickBot="1" x14ac:dyDescent="0.25">
      <c r="B276" s="39" t="s">
        <v>316</v>
      </c>
      <c r="C276" s="28">
        <v>0</v>
      </c>
      <c r="D276" s="28">
        <v>90</v>
      </c>
      <c r="E276" s="28">
        <v>50</v>
      </c>
      <c r="F276" s="28">
        <v>10</v>
      </c>
      <c r="G276" s="28">
        <v>3</v>
      </c>
      <c r="H276" s="28">
        <v>19</v>
      </c>
      <c r="I276" s="28">
        <v>42</v>
      </c>
      <c r="J276" s="28">
        <v>58</v>
      </c>
      <c r="K276" s="28">
        <v>42</v>
      </c>
    </row>
    <row r="277" spans="2:11" ht="15" customHeight="1" thickBot="1" x14ac:dyDescent="0.25">
      <c r="B277" s="39" t="s">
        <v>317</v>
      </c>
      <c r="C277" s="28">
        <v>0</v>
      </c>
      <c r="D277" s="28">
        <v>104</v>
      </c>
      <c r="E277" s="28">
        <v>31</v>
      </c>
      <c r="F277" s="28">
        <v>2</v>
      </c>
      <c r="G277" s="28">
        <v>3</v>
      </c>
      <c r="H277" s="28">
        <v>21</v>
      </c>
      <c r="I277" s="28">
        <v>50</v>
      </c>
      <c r="J277" s="28">
        <v>45</v>
      </c>
      <c r="K277" s="28">
        <v>39</v>
      </c>
    </row>
    <row r="278" spans="2:11" ht="15" customHeight="1" thickBot="1" x14ac:dyDescent="0.25">
      <c r="B278" s="39" t="s">
        <v>318</v>
      </c>
      <c r="C278" s="28">
        <v>0</v>
      </c>
      <c r="D278" s="28">
        <v>18</v>
      </c>
      <c r="E278" s="28">
        <v>12</v>
      </c>
      <c r="F278" s="28">
        <v>0</v>
      </c>
      <c r="G278" s="28">
        <v>0</v>
      </c>
      <c r="H278" s="28">
        <v>3</v>
      </c>
      <c r="I278" s="28">
        <v>13</v>
      </c>
      <c r="J278" s="28">
        <v>4</v>
      </c>
      <c r="K278" s="28">
        <v>7</v>
      </c>
    </row>
    <row r="279" spans="2:11" ht="15" customHeight="1" thickBot="1" x14ac:dyDescent="0.25">
      <c r="B279" s="39" t="s">
        <v>319</v>
      </c>
      <c r="C279" s="28">
        <v>0</v>
      </c>
      <c r="D279" s="28">
        <v>313</v>
      </c>
      <c r="E279" s="28">
        <v>177</v>
      </c>
      <c r="F279" s="28">
        <v>8</v>
      </c>
      <c r="G279" s="28">
        <v>4</v>
      </c>
      <c r="H279" s="28">
        <v>56</v>
      </c>
      <c r="I279" s="28">
        <v>123</v>
      </c>
      <c r="J279" s="28">
        <v>143</v>
      </c>
      <c r="K279" s="28">
        <v>116</v>
      </c>
    </row>
    <row r="280" spans="2:11" ht="15" customHeight="1" thickBot="1" x14ac:dyDescent="0.25">
      <c r="B280" s="39" t="s">
        <v>320</v>
      </c>
      <c r="C280" s="28">
        <v>0</v>
      </c>
      <c r="D280" s="28">
        <v>118</v>
      </c>
      <c r="E280" s="28">
        <v>59</v>
      </c>
      <c r="F280" s="28">
        <v>3</v>
      </c>
      <c r="G280" s="28">
        <v>3</v>
      </c>
      <c r="H280" s="28">
        <v>21</v>
      </c>
      <c r="I280" s="28">
        <v>51</v>
      </c>
      <c r="J280" s="28">
        <v>46</v>
      </c>
      <c r="K280" s="28">
        <v>50</v>
      </c>
    </row>
    <row r="281" spans="2:11" ht="15" customHeight="1" thickBot="1" x14ac:dyDescent="0.25">
      <c r="B281" s="57" t="s">
        <v>321</v>
      </c>
      <c r="C281" s="28">
        <v>0</v>
      </c>
      <c r="D281" s="28">
        <v>18</v>
      </c>
      <c r="E281" s="28">
        <v>9</v>
      </c>
      <c r="F281" s="28">
        <v>1</v>
      </c>
      <c r="G281" s="28">
        <v>0</v>
      </c>
      <c r="H281" s="28">
        <v>2</v>
      </c>
      <c r="I281" s="28">
        <v>5</v>
      </c>
      <c r="J281" s="28">
        <v>2</v>
      </c>
      <c r="K281" s="28">
        <v>3</v>
      </c>
    </row>
    <row r="282" spans="2:11" ht="15" customHeight="1" thickBot="1" x14ac:dyDescent="0.25">
      <c r="B282" s="39" t="s">
        <v>322</v>
      </c>
      <c r="C282" s="28">
        <v>0</v>
      </c>
      <c r="D282" s="28">
        <v>179</v>
      </c>
      <c r="E282" s="28">
        <v>142</v>
      </c>
      <c r="F282" s="28">
        <v>3</v>
      </c>
      <c r="G282" s="28">
        <v>1</v>
      </c>
      <c r="H282" s="28">
        <v>29</v>
      </c>
      <c r="I282" s="28">
        <v>82</v>
      </c>
      <c r="J282" s="28">
        <v>64</v>
      </c>
      <c r="K282" s="28">
        <v>115</v>
      </c>
    </row>
    <row r="283" spans="2:11" ht="15" customHeight="1" thickBot="1" x14ac:dyDescent="0.25">
      <c r="B283" s="39" t="s">
        <v>323</v>
      </c>
      <c r="C283" s="28">
        <v>0</v>
      </c>
      <c r="D283" s="28">
        <v>97</v>
      </c>
      <c r="E283" s="28">
        <v>72</v>
      </c>
      <c r="F283" s="28">
        <v>4</v>
      </c>
      <c r="G283" s="28">
        <v>4</v>
      </c>
      <c r="H283" s="28">
        <v>24</v>
      </c>
      <c r="I283" s="28">
        <v>44</v>
      </c>
      <c r="J283" s="28">
        <v>23</v>
      </c>
      <c r="K283" s="28">
        <v>29</v>
      </c>
    </row>
    <row r="284" spans="2:11" ht="15" customHeight="1" thickBot="1" x14ac:dyDescent="0.25">
      <c r="B284" s="39" t="s">
        <v>324</v>
      </c>
      <c r="C284" s="28">
        <v>2</v>
      </c>
      <c r="D284" s="28">
        <v>509</v>
      </c>
      <c r="E284" s="28">
        <v>356</v>
      </c>
      <c r="F284" s="28">
        <v>18</v>
      </c>
      <c r="G284" s="28">
        <v>6</v>
      </c>
      <c r="H284" s="28">
        <v>150</v>
      </c>
      <c r="I284" s="28">
        <v>324</v>
      </c>
      <c r="J284" s="28">
        <v>247</v>
      </c>
      <c r="K284" s="28">
        <v>295</v>
      </c>
    </row>
    <row r="285" spans="2:11" ht="15" customHeight="1" thickBot="1" x14ac:dyDescent="0.25">
      <c r="B285" s="39" t="s">
        <v>325</v>
      </c>
      <c r="C285" s="28">
        <v>0</v>
      </c>
      <c r="D285" s="28">
        <v>228</v>
      </c>
      <c r="E285" s="28">
        <v>227</v>
      </c>
      <c r="F285" s="28">
        <v>7</v>
      </c>
      <c r="G285" s="28">
        <v>6</v>
      </c>
      <c r="H285" s="28">
        <v>40</v>
      </c>
      <c r="I285" s="28">
        <v>141</v>
      </c>
      <c r="J285" s="28">
        <v>80</v>
      </c>
      <c r="K285" s="28">
        <v>147</v>
      </c>
    </row>
    <row r="286" spans="2:11" ht="15" customHeight="1" thickBot="1" x14ac:dyDescent="0.25">
      <c r="B286" s="39" t="s">
        <v>326</v>
      </c>
      <c r="C286" s="28">
        <v>0</v>
      </c>
      <c r="D286" s="28">
        <v>94</v>
      </c>
      <c r="E286" s="28">
        <v>36</v>
      </c>
      <c r="F286" s="28">
        <v>4</v>
      </c>
      <c r="G286" s="28">
        <v>2</v>
      </c>
      <c r="H286" s="28">
        <v>20</v>
      </c>
      <c r="I286" s="28">
        <v>36</v>
      </c>
      <c r="J286" s="28">
        <v>28</v>
      </c>
      <c r="K286" s="28">
        <v>43</v>
      </c>
    </row>
    <row r="287" spans="2:11" ht="15" customHeight="1" thickBot="1" x14ac:dyDescent="0.25">
      <c r="B287" s="39" t="s">
        <v>327</v>
      </c>
      <c r="C287" s="28">
        <v>0</v>
      </c>
      <c r="D287" s="28">
        <v>151</v>
      </c>
      <c r="E287" s="28">
        <v>66</v>
      </c>
      <c r="F287" s="28">
        <v>10</v>
      </c>
      <c r="G287" s="28">
        <v>1</v>
      </c>
      <c r="H287" s="28">
        <v>55</v>
      </c>
      <c r="I287" s="28">
        <v>89</v>
      </c>
      <c r="J287" s="28">
        <v>74</v>
      </c>
      <c r="K287" s="28">
        <v>76</v>
      </c>
    </row>
    <row r="288" spans="2:11" ht="15" customHeight="1" thickBot="1" x14ac:dyDescent="0.25">
      <c r="B288" s="39" t="s">
        <v>328</v>
      </c>
      <c r="C288" s="28">
        <v>0</v>
      </c>
      <c r="D288" s="28">
        <v>76</v>
      </c>
      <c r="E288" s="28">
        <v>45</v>
      </c>
      <c r="F288" s="28">
        <v>3</v>
      </c>
      <c r="G288" s="28">
        <v>0</v>
      </c>
      <c r="H288" s="28">
        <v>14</v>
      </c>
      <c r="I288" s="28">
        <v>45</v>
      </c>
      <c r="J288" s="28">
        <v>16</v>
      </c>
      <c r="K288" s="28">
        <v>22</v>
      </c>
    </row>
    <row r="289" spans="2:11" ht="15" customHeight="1" thickBot="1" x14ac:dyDescent="0.25">
      <c r="B289" s="39" t="s">
        <v>329</v>
      </c>
      <c r="C289" s="28">
        <v>3</v>
      </c>
      <c r="D289" s="28">
        <v>423</v>
      </c>
      <c r="E289" s="28">
        <v>278</v>
      </c>
      <c r="F289" s="28">
        <v>20</v>
      </c>
      <c r="G289" s="28">
        <v>11</v>
      </c>
      <c r="H289" s="28">
        <v>81</v>
      </c>
      <c r="I289" s="28">
        <v>252</v>
      </c>
      <c r="J289" s="28">
        <v>194</v>
      </c>
      <c r="K289" s="28">
        <v>217</v>
      </c>
    </row>
    <row r="290" spans="2:11" ht="15" customHeight="1" thickBot="1" x14ac:dyDescent="0.25">
      <c r="B290" s="39" t="s">
        <v>330</v>
      </c>
      <c r="C290" s="28">
        <v>0</v>
      </c>
      <c r="D290" s="28">
        <v>141</v>
      </c>
      <c r="E290" s="28">
        <v>107</v>
      </c>
      <c r="F290" s="28">
        <v>1</v>
      </c>
      <c r="G290" s="28">
        <v>1</v>
      </c>
      <c r="H290" s="28">
        <v>22</v>
      </c>
      <c r="I290" s="28">
        <v>84</v>
      </c>
      <c r="J290" s="28">
        <v>52</v>
      </c>
      <c r="K290" s="28">
        <v>85</v>
      </c>
    </row>
    <row r="291" spans="2:11" ht="15" customHeight="1" thickBot="1" x14ac:dyDescent="0.25">
      <c r="B291" s="39" t="s">
        <v>331</v>
      </c>
      <c r="C291" s="28">
        <v>0</v>
      </c>
      <c r="D291" s="28">
        <v>152</v>
      </c>
      <c r="E291" s="28">
        <v>65</v>
      </c>
      <c r="F291" s="28">
        <v>4</v>
      </c>
      <c r="G291" s="28">
        <v>1</v>
      </c>
      <c r="H291" s="28">
        <v>32</v>
      </c>
      <c r="I291" s="28">
        <v>92</v>
      </c>
      <c r="J291" s="28">
        <v>54</v>
      </c>
      <c r="K291" s="28">
        <v>43</v>
      </c>
    </row>
    <row r="292" spans="2:11" ht="15" customHeight="1" thickBot="1" x14ac:dyDescent="0.25">
      <c r="B292" s="39" t="s">
        <v>332</v>
      </c>
      <c r="C292" s="28">
        <v>0</v>
      </c>
      <c r="D292" s="28">
        <v>112</v>
      </c>
      <c r="E292" s="28">
        <v>73</v>
      </c>
      <c r="F292" s="28">
        <v>2</v>
      </c>
      <c r="G292" s="28">
        <v>1</v>
      </c>
      <c r="H292" s="28">
        <v>24</v>
      </c>
      <c r="I292" s="28">
        <v>37</v>
      </c>
      <c r="J292" s="28">
        <v>35</v>
      </c>
      <c r="K292" s="28">
        <v>30</v>
      </c>
    </row>
    <row r="293" spans="2:11" ht="15" customHeight="1" thickBot="1" x14ac:dyDescent="0.25">
      <c r="B293" s="39" t="s">
        <v>333</v>
      </c>
      <c r="C293" s="28">
        <v>0</v>
      </c>
      <c r="D293" s="28">
        <v>63</v>
      </c>
      <c r="E293" s="28">
        <v>44</v>
      </c>
      <c r="F293" s="28">
        <v>3</v>
      </c>
      <c r="G293" s="28">
        <v>1</v>
      </c>
      <c r="H293" s="28">
        <v>17</v>
      </c>
      <c r="I293" s="28">
        <v>36</v>
      </c>
      <c r="J293" s="28">
        <v>15</v>
      </c>
      <c r="K293" s="28">
        <v>26</v>
      </c>
    </row>
    <row r="294" spans="2:11" ht="15" customHeight="1" thickBot="1" x14ac:dyDescent="0.25">
      <c r="B294" s="55" t="s">
        <v>334</v>
      </c>
      <c r="C294" s="28">
        <v>2</v>
      </c>
      <c r="D294" s="28">
        <v>136</v>
      </c>
      <c r="E294" s="28">
        <v>144</v>
      </c>
      <c r="F294" s="28">
        <v>2</v>
      </c>
      <c r="G294" s="28">
        <v>1</v>
      </c>
      <c r="H294" s="28">
        <v>22</v>
      </c>
      <c r="I294" s="28">
        <v>70</v>
      </c>
      <c r="J294" s="28">
        <v>43</v>
      </c>
      <c r="K294" s="28">
        <v>107</v>
      </c>
    </row>
    <row r="295" spans="2:11" ht="15" customHeight="1" thickBot="1" x14ac:dyDescent="0.25">
      <c r="B295" s="59" t="s">
        <v>335</v>
      </c>
      <c r="C295" s="28">
        <v>0</v>
      </c>
      <c r="D295" s="28">
        <v>370</v>
      </c>
      <c r="E295" s="28">
        <v>212</v>
      </c>
      <c r="F295" s="28">
        <v>20</v>
      </c>
      <c r="G295" s="28">
        <v>14</v>
      </c>
      <c r="H295" s="28">
        <v>76</v>
      </c>
      <c r="I295" s="28">
        <v>177</v>
      </c>
      <c r="J295" s="28">
        <v>150</v>
      </c>
      <c r="K295" s="28">
        <v>181</v>
      </c>
    </row>
    <row r="296" spans="2:11" ht="15" customHeight="1" thickBot="1" x14ac:dyDescent="0.25">
      <c r="B296" s="39" t="s">
        <v>336</v>
      </c>
      <c r="C296" s="28">
        <v>0</v>
      </c>
      <c r="D296" s="28">
        <v>24</v>
      </c>
      <c r="E296" s="28">
        <v>12</v>
      </c>
      <c r="F296" s="28">
        <v>3</v>
      </c>
      <c r="G296" s="28">
        <v>0</v>
      </c>
      <c r="H296" s="28">
        <v>2</v>
      </c>
      <c r="I296" s="28">
        <v>7</v>
      </c>
      <c r="J296" s="28">
        <v>5</v>
      </c>
      <c r="K296" s="28">
        <v>10</v>
      </c>
    </row>
    <row r="297" spans="2:11" ht="15" customHeight="1" thickBot="1" x14ac:dyDescent="0.25">
      <c r="B297" s="39" t="s">
        <v>337</v>
      </c>
      <c r="C297" s="28">
        <v>0</v>
      </c>
      <c r="D297" s="28">
        <v>103</v>
      </c>
      <c r="E297" s="28">
        <v>76</v>
      </c>
      <c r="F297" s="28">
        <v>8</v>
      </c>
      <c r="G297" s="28">
        <v>3</v>
      </c>
      <c r="H297" s="28">
        <v>18</v>
      </c>
      <c r="I297" s="28">
        <v>52</v>
      </c>
      <c r="J297" s="28">
        <v>50</v>
      </c>
      <c r="K297" s="28">
        <v>54</v>
      </c>
    </row>
    <row r="298" spans="2:11" ht="15" customHeight="1" thickBot="1" x14ac:dyDescent="0.25">
      <c r="B298" s="39" t="s">
        <v>338</v>
      </c>
      <c r="C298" s="28">
        <v>0</v>
      </c>
      <c r="D298" s="28">
        <v>131</v>
      </c>
      <c r="E298" s="28">
        <v>40</v>
      </c>
      <c r="F298" s="28">
        <v>3</v>
      </c>
      <c r="G298" s="28">
        <v>4</v>
      </c>
      <c r="H298" s="28">
        <v>26</v>
      </c>
      <c r="I298" s="28">
        <v>50</v>
      </c>
      <c r="J298" s="28">
        <v>53</v>
      </c>
      <c r="K298" s="28">
        <v>19</v>
      </c>
    </row>
    <row r="299" spans="2:11" ht="15" customHeight="1" thickBot="1" x14ac:dyDescent="0.25">
      <c r="B299" s="55" t="s">
        <v>339</v>
      </c>
      <c r="C299" s="28">
        <v>1</v>
      </c>
      <c r="D299" s="28">
        <v>109</v>
      </c>
      <c r="E299" s="28">
        <v>113</v>
      </c>
      <c r="F299" s="28">
        <v>3</v>
      </c>
      <c r="G299" s="28">
        <v>1</v>
      </c>
      <c r="H299" s="28">
        <v>19</v>
      </c>
      <c r="I299" s="28">
        <v>59</v>
      </c>
      <c r="J299" s="28">
        <v>42</v>
      </c>
      <c r="K299" s="28">
        <v>76</v>
      </c>
    </row>
    <row r="300" spans="2:11" ht="15" customHeight="1" thickBot="1" x14ac:dyDescent="0.25">
      <c r="B300" s="59" t="s">
        <v>340</v>
      </c>
      <c r="C300" s="28">
        <v>0</v>
      </c>
      <c r="D300" s="28">
        <v>320</v>
      </c>
      <c r="E300" s="28">
        <v>188</v>
      </c>
      <c r="F300" s="28">
        <v>14</v>
      </c>
      <c r="G300" s="28">
        <v>5</v>
      </c>
      <c r="H300" s="28">
        <v>65</v>
      </c>
      <c r="I300" s="28">
        <v>166</v>
      </c>
      <c r="J300" s="28">
        <v>92</v>
      </c>
      <c r="K300" s="28">
        <v>113</v>
      </c>
    </row>
    <row r="301" spans="2:11" ht="15" customHeight="1" thickBot="1" x14ac:dyDescent="0.25">
      <c r="B301" s="39" t="s">
        <v>341</v>
      </c>
      <c r="C301" s="28">
        <v>0</v>
      </c>
      <c r="D301" s="28">
        <v>206</v>
      </c>
      <c r="E301" s="28">
        <v>123</v>
      </c>
      <c r="F301" s="28">
        <v>8</v>
      </c>
      <c r="G301" s="28">
        <v>5</v>
      </c>
      <c r="H301" s="28">
        <v>60</v>
      </c>
      <c r="I301" s="28">
        <v>129</v>
      </c>
      <c r="J301" s="28">
        <v>90</v>
      </c>
      <c r="K301" s="28">
        <v>114</v>
      </c>
    </row>
    <row r="302" spans="2:11" ht="15" customHeight="1" thickBot="1" x14ac:dyDescent="0.25">
      <c r="B302" s="39" t="s">
        <v>342</v>
      </c>
      <c r="C302" s="28">
        <v>0</v>
      </c>
      <c r="D302" s="28">
        <v>140</v>
      </c>
      <c r="E302" s="28">
        <v>107</v>
      </c>
      <c r="F302" s="28">
        <v>18</v>
      </c>
      <c r="G302" s="28">
        <v>4</v>
      </c>
      <c r="H302" s="28">
        <v>22</v>
      </c>
      <c r="I302" s="28">
        <v>86</v>
      </c>
      <c r="J302" s="28">
        <v>46</v>
      </c>
      <c r="K302" s="28">
        <v>61</v>
      </c>
    </row>
    <row r="303" spans="2:11" ht="15" customHeight="1" thickBot="1" x14ac:dyDescent="0.25">
      <c r="B303" s="39" t="s">
        <v>343</v>
      </c>
      <c r="C303" s="28">
        <v>0</v>
      </c>
      <c r="D303" s="28">
        <v>278</v>
      </c>
      <c r="E303" s="28">
        <v>156</v>
      </c>
      <c r="F303" s="28">
        <v>17</v>
      </c>
      <c r="G303" s="28">
        <v>9</v>
      </c>
      <c r="H303" s="28">
        <v>59</v>
      </c>
      <c r="I303" s="28">
        <v>192</v>
      </c>
      <c r="J303" s="28">
        <v>121</v>
      </c>
      <c r="K303" s="28">
        <v>148</v>
      </c>
    </row>
    <row r="304" spans="2:11" ht="15" customHeight="1" thickBot="1" x14ac:dyDescent="0.25">
      <c r="B304" s="39" t="s">
        <v>344</v>
      </c>
      <c r="C304" s="28">
        <v>0</v>
      </c>
      <c r="D304" s="28">
        <v>121</v>
      </c>
      <c r="E304" s="28">
        <v>106</v>
      </c>
      <c r="F304" s="28">
        <v>6</v>
      </c>
      <c r="G304" s="28">
        <v>5</v>
      </c>
      <c r="H304" s="28">
        <v>35</v>
      </c>
      <c r="I304" s="28">
        <v>108</v>
      </c>
      <c r="J304" s="28">
        <v>39</v>
      </c>
      <c r="K304" s="28">
        <v>83</v>
      </c>
    </row>
    <row r="305" spans="2:11" ht="15" customHeight="1" thickBot="1" x14ac:dyDescent="0.25">
      <c r="B305" s="39" t="s">
        <v>345</v>
      </c>
      <c r="C305" s="28">
        <v>1</v>
      </c>
      <c r="D305" s="28">
        <v>1109</v>
      </c>
      <c r="E305" s="28">
        <v>670</v>
      </c>
      <c r="F305" s="28">
        <v>51</v>
      </c>
      <c r="G305" s="28">
        <v>14</v>
      </c>
      <c r="H305" s="28">
        <v>265</v>
      </c>
      <c r="I305" s="28">
        <v>726</v>
      </c>
      <c r="J305" s="28">
        <v>391</v>
      </c>
      <c r="K305" s="28">
        <v>563</v>
      </c>
    </row>
    <row r="306" spans="2:11" ht="15" customHeight="1" thickBot="1" x14ac:dyDescent="0.25">
      <c r="B306" s="39" t="s">
        <v>346</v>
      </c>
      <c r="C306" s="28">
        <v>0</v>
      </c>
      <c r="D306" s="28">
        <v>132</v>
      </c>
      <c r="E306" s="28">
        <v>87</v>
      </c>
      <c r="F306" s="28">
        <v>2</v>
      </c>
      <c r="G306" s="28">
        <v>4</v>
      </c>
      <c r="H306" s="28">
        <v>14</v>
      </c>
      <c r="I306" s="28">
        <v>67</v>
      </c>
      <c r="J306" s="28">
        <v>45</v>
      </c>
      <c r="K306" s="28">
        <v>72</v>
      </c>
    </row>
    <row r="307" spans="2:11" ht="15" customHeight="1" thickBot="1" x14ac:dyDescent="0.25">
      <c r="B307" s="39" t="s">
        <v>347</v>
      </c>
      <c r="C307" s="28">
        <v>1</v>
      </c>
      <c r="D307" s="28">
        <v>203</v>
      </c>
      <c r="E307" s="28">
        <v>176</v>
      </c>
      <c r="F307" s="28">
        <v>5</v>
      </c>
      <c r="G307" s="28">
        <v>10</v>
      </c>
      <c r="H307" s="28">
        <v>29</v>
      </c>
      <c r="I307" s="28">
        <v>96</v>
      </c>
      <c r="J307" s="28">
        <v>92</v>
      </c>
      <c r="K307" s="28">
        <v>124</v>
      </c>
    </row>
    <row r="308" spans="2:11" ht="15" customHeight="1" thickBot="1" x14ac:dyDescent="0.25">
      <c r="B308" s="39" t="s">
        <v>348</v>
      </c>
      <c r="C308" s="28">
        <v>0</v>
      </c>
      <c r="D308" s="28">
        <v>95</v>
      </c>
      <c r="E308" s="28">
        <v>39</v>
      </c>
      <c r="F308" s="28">
        <v>7</v>
      </c>
      <c r="G308" s="28">
        <v>1</v>
      </c>
      <c r="H308" s="28">
        <v>20</v>
      </c>
      <c r="I308" s="28">
        <v>36</v>
      </c>
      <c r="J308" s="28">
        <v>42</v>
      </c>
      <c r="K308" s="28">
        <v>33</v>
      </c>
    </row>
    <row r="309" spans="2:11" ht="15" customHeight="1" thickBot="1" x14ac:dyDescent="0.25">
      <c r="B309" s="39" t="s">
        <v>349</v>
      </c>
      <c r="C309" s="28">
        <v>1</v>
      </c>
      <c r="D309" s="28">
        <v>101</v>
      </c>
      <c r="E309" s="28">
        <v>51</v>
      </c>
      <c r="F309" s="28">
        <v>3</v>
      </c>
      <c r="G309" s="28">
        <v>3</v>
      </c>
      <c r="H309" s="28">
        <v>20</v>
      </c>
      <c r="I309" s="28">
        <v>67</v>
      </c>
      <c r="J309" s="28">
        <v>23</v>
      </c>
      <c r="K309" s="28">
        <v>43</v>
      </c>
    </row>
    <row r="310" spans="2:11" ht="15" customHeight="1" thickBot="1" x14ac:dyDescent="0.25">
      <c r="B310" s="39" t="s">
        <v>350</v>
      </c>
      <c r="C310" s="28">
        <v>0</v>
      </c>
      <c r="D310" s="28">
        <v>115</v>
      </c>
      <c r="E310" s="28">
        <v>103</v>
      </c>
      <c r="F310" s="28">
        <v>2</v>
      </c>
      <c r="G310" s="28">
        <v>1</v>
      </c>
      <c r="H310" s="28">
        <v>18</v>
      </c>
      <c r="I310" s="28">
        <v>74</v>
      </c>
      <c r="J310" s="28">
        <v>38</v>
      </c>
      <c r="K310" s="28">
        <v>72</v>
      </c>
    </row>
    <row r="311" spans="2:11" ht="15" customHeight="1" thickBot="1" x14ac:dyDescent="0.25">
      <c r="B311" s="39" t="s">
        <v>351</v>
      </c>
      <c r="C311" s="28">
        <v>0</v>
      </c>
      <c r="D311" s="28">
        <v>136</v>
      </c>
      <c r="E311" s="28">
        <v>75</v>
      </c>
      <c r="F311" s="28">
        <v>3</v>
      </c>
      <c r="G311" s="28">
        <v>4</v>
      </c>
      <c r="H311" s="28">
        <v>35</v>
      </c>
      <c r="I311" s="28">
        <v>64</v>
      </c>
      <c r="J311" s="28">
        <v>28</v>
      </c>
      <c r="K311" s="28">
        <v>46</v>
      </c>
    </row>
    <row r="312" spans="2:11" ht="15" customHeight="1" thickBot="1" x14ac:dyDescent="0.25">
      <c r="B312" s="39" t="s">
        <v>352</v>
      </c>
      <c r="C312" s="28">
        <v>0</v>
      </c>
      <c r="D312" s="28">
        <v>165</v>
      </c>
      <c r="E312" s="28">
        <v>81</v>
      </c>
      <c r="F312" s="28">
        <v>6</v>
      </c>
      <c r="G312" s="28">
        <v>1</v>
      </c>
      <c r="H312" s="28">
        <v>40</v>
      </c>
      <c r="I312" s="28">
        <v>105</v>
      </c>
      <c r="J312" s="28">
        <v>30</v>
      </c>
      <c r="K312" s="28">
        <v>36</v>
      </c>
    </row>
    <row r="313" spans="2:11" ht="15" customHeight="1" thickBot="1" x14ac:dyDescent="0.25">
      <c r="B313" s="39" t="s">
        <v>353</v>
      </c>
      <c r="C313" s="28">
        <v>0</v>
      </c>
      <c r="D313" s="28">
        <v>176</v>
      </c>
      <c r="E313" s="28">
        <v>165</v>
      </c>
      <c r="F313" s="28">
        <v>10</v>
      </c>
      <c r="G313" s="28">
        <v>2</v>
      </c>
      <c r="H313" s="28">
        <v>52</v>
      </c>
      <c r="I313" s="28">
        <v>153</v>
      </c>
      <c r="J313" s="28">
        <v>86</v>
      </c>
      <c r="K313" s="28">
        <v>113</v>
      </c>
    </row>
    <row r="314" spans="2:11" ht="15" customHeight="1" thickBot="1" x14ac:dyDescent="0.25">
      <c r="B314" s="39" t="s">
        <v>354</v>
      </c>
      <c r="C314" s="28">
        <v>0</v>
      </c>
      <c r="D314" s="28">
        <v>61</v>
      </c>
      <c r="E314" s="28">
        <v>45</v>
      </c>
      <c r="F314" s="28">
        <v>5</v>
      </c>
      <c r="G314" s="28">
        <v>3</v>
      </c>
      <c r="H314" s="28">
        <v>13</v>
      </c>
      <c r="I314" s="28">
        <v>52</v>
      </c>
      <c r="J314" s="28">
        <v>23</v>
      </c>
      <c r="K314" s="28">
        <v>36</v>
      </c>
    </row>
    <row r="315" spans="2:11" ht="15" customHeight="1" thickBot="1" x14ac:dyDescent="0.25">
      <c r="B315" s="39" t="s">
        <v>355</v>
      </c>
      <c r="C315" s="28">
        <v>0</v>
      </c>
      <c r="D315" s="28">
        <v>93</v>
      </c>
      <c r="E315" s="28">
        <v>45</v>
      </c>
      <c r="F315" s="28">
        <v>5</v>
      </c>
      <c r="G315" s="28">
        <v>3</v>
      </c>
      <c r="H315" s="28">
        <v>19</v>
      </c>
      <c r="I315" s="28">
        <v>51</v>
      </c>
      <c r="J315" s="28">
        <v>39</v>
      </c>
      <c r="K315" s="28">
        <v>54</v>
      </c>
    </row>
    <row r="316" spans="2:11" ht="15" customHeight="1" thickBot="1" x14ac:dyDescent="0.25">
      <c r="B316" s="39" t="s">
        <v>356</v>
      </c>
      <c r="C316" s="28">
        <v>0</v>
      </c>
      <c r="D316" s="28">
        <v>100</v>
      </c>
      <c r="E316" s="28">
        <v>59</v>
      </c>
      <c r="F316" s="28">
        <v>7</v>
      </c>
      <c r="G316" s="28">
        <v>1</v>
      </c>
      <c r="H316" s="28">
        <v>21</v>
      </c>
      <c r="I316" s="28">
        <v>58</v>
      </c>
      <c r="J316" s="28">
        <v>25</v>
      </c>
      <c r="K316" s="28">
        <v>47</v>
      </c>
    </row>
    <row r="317" spans="2:11" ht="15" customHeight="1" thickBot="1" x14ac:dyDescent="0.25">
      <c r="B317" s="55" t="s">
        <v>357</v>
      </c>
      <c r="C317" s="28">
        <v>0</v>
      </c>
      <c r="D317" s="28">
        <v>74</v>
      </c>
      <c r="E317" s="28">
        <v>39</v>
      </c>
      <c r="F317" s="28">
        <v>3</v>
      </c>
      <c r="G317" s="28">
        <v>1</v>
      </c>
      <c r="H317" s="28">
        <v>13</v>
      </c>
      <c r="I317" s="28">
        <v>47</v>
      </c>
      <c r="J317" s="28">
        <v>29</v>
      </c>
      <c r="K317" s="28">
        <v>28</v>
      </c>
    </row>
    <row r="318" spans="2:11" ht="15" customHeight="1" thickBot="1" x14ac:dyDescent="0.25">
      <c r="B318" s="59" t="s">
        <v>358</v>
      </c>
      <c r="C318" s="28">
        <v>0</v>
      </c>
      <c r="D318" s="28">
        <v>39</v>
      </c>
      <c r="E318" s="28">
        <v>37</v>
      </c>
      <c r="F318" s="28">
        <v>1</v>
      </c>
      <c r="G318" s="28">
        <v>4</v>
      </c>
      <c r="H318" s="28">
        <v>13</v>
      </c>
      <c r="I318" s="28">
        <v>19</v>
      </c>
      <c r="J318" s="28">
        <v>20</v>
      </c>
      <c r="K318" s="28">
        <v>29</v>
      </c>
    </row>
    <row r="319" spans="2:11" ht="15" customHeight="1" thickBot="1" x14ac:dyDescent="0.25">
      <c r="B319" s="39" t="s">
        <v>359</v>
      </c>
      <c r="C319" s="28">
        <v>1</v>
      </c>
      <c r="D319" s="28">
        <v>60</v>
      </c>
      <c r="E319" s="28">
        <v>37</v>
      </c>
      <c r="F319" s="28">
        <v>9</v>
      </c>
      <c r="G319" s="28">
        <v>5</v>
      </c>
      <c r="H319" s="28">
        <v>16</v>
      </c>
      <c r="I319" s="28">
        <v>37</v>
      </c>
      <c r="J319" s="28">
        <v>22</v>
      </c>
      <c r="K319" s="28">
        <v>31</v>
      </c>
    </row>
    <row r="320" spans="2:11" ht="15" customHeight="1" thickBot="1" x14ac:dyDescent="0.25">
      <c r="B320" s="39" t="s">
        <v>360</v>
      </c>
      <c r="C320" s="28">
        <v>0</v>
      </c>
      <c r="D320" s="28">
        <v>20</v>
      </c>
      <c r="E320" s="28">
        <v>14</v>
      </c>
      <c r="F320" s="28">
        <v>2</v>
      </c>
      <c r="G320" s="28">
        <v>2</v>
      </c>
      <c r="H320" s="28">
        <v>4</v>
      </c>
      <c r="I320" s="28">
        <v>8</v>
      </c>
      <c r="J320" s="28">
        <v>22</v>
      </c>
      <c r="K320" s="28">
        <v>4</v>
      </c>
    </row>
    <row r="321" spans="2:11" ht="15" customHeight="1" thickBot="1" x14ac:dyDescent="0.25">
      <c r="B321" s="39" t="s">
        <v>361</v>
      </c>
      <c r="C321" s="28">
        <v>0</v>
      </c>
      <c r="D321" s="28">
        <v>89</v>
      </c>
      <c r="E321" s="28">
        <v>59</v>
      </c>
      <c r="F321" s="28">
        <v>8</v>
      </c>
      <c r="G321" s="28">
        <v>1</v>
      </c>
      <c r="H321" s="28">
        <v>22</v>
      </c>
      <c r="I321" s="28">
        <v>81</v>
      </c>
      <c r="J321" s="28">
        <v>68</v>
      </c>
      <c r="K321" s="28">
        <v>48</v>
      </c>
    </row>
    <row r="322" spans="2:11" ht="15" customHeight="1" thickBot="1" x14ac:dyDescent="0.25">
      <c r="B322" s="39" t="s">
        <v>362</v>
      </c>
      <c r="C322" s="28">
        <v>0</v>
      </c>
      <c r="D322" s="28">
        <v>178</v>
      </c>
      <c r="E322" s="28">
        <v>129</v>
      </c>
      <c r="F322" s="28">
        <v>14</v>
      </c>
      <c r="G322" s="28">
        <v>7</v>
      </c>
      <c r="H322" s="28">
        <v>81</v>
      </c>
      <c r="I322" s="28">
        <v>176</v>
      </c>
      <c r="J322" s="28">
        <v>129</v>
      </c>
      <c r="K322" s="28">
        <v>108</v>
      </c>
    </row>
    <row r="323" spans="2:11" ht="15" customHeight="1" thickBot="1" x14ac:dyDescent="0.25">
      <c r="B323" s="39" t="s">
        <v>363</v>
      </c>
      <c r="C323" s="28">
        <v>0</v>
      </c>
      <c r="D323" s="28">
        <v>29</v>
      </c>
      <c r="E323" s="28">
        <v>26</v>
      </c>
      <c r="F323" s="28">
        <v>4</v>
      </c>
      <c r="G323" s="28">
        <v>0</v>
      </c>
      <c r="H323" s="28">
        <v>8</v>
      </c>
      <c r="I323" s="28">
        <v>15</v>
      </c>
      <c r="J323" s="28">
        <v>12</v>
      </c>
      <c r="K323" s="28">
        <v>25</v>
      </c>
    </row>
    <row r="324" spans="2:11" ht="15" customHeight="1" thickBot="1" x14ac:dyDescent="0.25">
      <c r="B324" s="39" t="s">
        <v>364</v>
      </c>
      <c r="C324" s="28">
        <v>0</v>
      </c>
      <c r="D324" s="28">
        <v>46</v>
      </c>
      <c r="E324" s="28">
        <v>37</v>
      </c>
      <c r="F324" s="28">
        <v>4</v>
      </c>
      <c r="G324" s="28">
        <v>2</v>
      </c>
      <c r="H324" s="28">
        <v>13</v>
      </c>
      <c r="I324" s="28">
        <v>32</v>
      </c>
      <c r="J324" s="28">
        <v>24</v>
      </c>
      <c r="K324" s="28">
        <v>21</v>
      </c>
    </row>
    <row r="325" spans="2:11" ht="15" customHeight="1" thickBot="1" x14ac:dyDescent="0.25">
      <c r="B325" s="39" t="s">
        <v>365</v>
      </c>
      <c r="C325" s="28">
        <v>0</v>
      </c>
      <c r="D325" s="28">
        <v>15</v>
      </c>
      <c r="E325" s="28">
        <v>11</v>
      </c>
      <c r="F325" s="28">
        <v>2</v>
      </c>
      <c r="G325" s="28">
        <v>1</v>
      </c>
      <c r="H325" s="28">
        <v>7</v>
      </c>
      <c r="I325" s="28">
        <v>11</v>
      </c>
      <c r="J325" s="28">
        <v>8</v>
      </c>
      <c r="K325" s="28">
        <v>15</v>
      </c>
    </row>
    <row r="326" spans="2:11" ht="15" customHeight="1" thickBot="1" x14ac:dyDescent="0.25">
      <c r="B326" s="39" t="s">
        <v>366</v>
      </c>
      <c r="C326" s="28">
        <v>0</v>
      </c>
      <c r="D326" s="28">
        <v>19</v>
      </c>
      <c r="E326" s="28">
        <v>2</v>
      </c>
      <c r="F326" s="28">
        <v>1</v>
      </c>
      <c r="G326" s="28">
        <v>0</v>
      </c>
      <c r="H326" s="28">
        <v>4</v>
      </c>
      <c r="I326" s="28">
        <v>5</v>
      </c>
      <c r="J326" s="28">
        <v>4</v>
      </c>
      <c r="K326" s="28">
        <v>4</v>
      </c>
    </row>
    <row r="327" spans="2:11" ht="15" customHeight="1" thickBot="1" x14ac:dyDescent="0.25">
      <c r="B327" s="39" t="s">
        <v>367</v>
      </c>
      <c r="C327" s="28">
        <v>0</v>
      </c>
      <c r="D327" s="28">
        <v>20</v>
      </c>
      <c r="E327" s="28">
        <v>21</v>
      </c>
      <c r="F327" s="28">
        <v>1</v>
      </c>
      <c r="G327" s="28">
        <v>0</v>
      </c>
      <c r="H327" s="28">
        <v>4</v>
      </c>
      <c r="I327" s="28">
        <v>9</v>
      </c>
      <c r="J327" s="28">
        <v>10</v>
      </c>
      <c r="K327" s="28">
        <v>11</v>
      </c>
    </row>
    <row r="328" spans="2:11" ht="15" customHeight="1" thickBot="1" x14ac:dyDescent="0.25">
      <c r="B328" s="39" t="s">
        <v>368</v>
      </c>
      <c r="C328" s="28">
        <v>0</v>
      </c>
      <c r="D328" s="28">
        <v>56</v>
      </c>
      <c r="E328" s="28">
        <v>43</v>
      </c>
      <c r="F328" s="28">
        <v>5</v>
      </c>
      <c r="G328" s="28">
        <v>0</v>
      </c>
      <c r="H328" s="28">
        <v>20</v>
      </c>
      <c r="I328" s="28">
        <v>38</v>
      </c>
      <c r="J328" s="28">
        <v>25</v>
      </c>
      <c r="K328" s="28">
        <v>16</v>
      </c>
    </row>
    <row r="329" spans="2:11" ht="15" customHeight="1" thickBot="1" x14ac:dyDescent="0.25">
      <c r="B329" s="39" t="s">
        <v>369</v>
      </c>
      <c r="C329" s="28">
        <v>0</v>
      </c>
      <c r="D329" s="28">
        <v>8</v>
      </c>
      <c r="E329" s="28">
        <v>4</v>
      </c>
      <c r="F329" s="28">
        <v>2</v>
      </c>
      <c r="G329" s="28">
        <v>0</v>
      </c>
      <c r="H329" s="28">
        <v>6</v>
      </c>
      <c r="I329" s="28">
        <v>11</v>
      </c>
      <c r="J329" s="28">
        <v>3</v>
      </c>
      <c r="K329" s="28">
        <v>4</v>
      </c>
    </row>
    <row r="330" spans="2:11" ht="15" customHeight="1" thickBot="1" x14ac:dyDescent="0.25">
      <c r="B330" s="39" t="s">
        <v>370</v>
      </c>
      <c r="C330" s="28">
        <v>0</v>
      </c>
      <c r="D330" s="28">
        <v>26</v>
      </c>
      <c r="E330" s="28">
        <v>33</v>
      </c>
      <c r="F330" s="28">
        <v>2</v>
      </c>
      <c r="G330" s="28">
        <v>1</v>
      </c>
      <c r="H330" s="28">
        <v>16</v>
      </c>
      <c r="I330" s="28">
        <v>14</v>
      </c>
      <c r="J330" s="28">
        <v>23</v>
      </c>
      <c r="K330" s="28">
        <v>22</v>
      </c>
    </row>
    <row r="331" spans="2:11" ht="15" customHeight="1" thickBot="1" x14ac:dyDescent="0.25">
      <c r="B331" s="55" t="s">
        <v>371</v>
      </c>
      <c r="C331" s="28">
        <v>0</v>
      </c>
      <c r="D331" s="28">
        <v>20</v>
      </c>
      <c r="E331" s="28">
        <v>17</v>
      </c>
      <c r="F331" s="28">
        <v>2</v>
      </c>
      <c r="G331" s="28">
        <v>0</v>
      </c>
      <c r="H331" s="28">
        <v>5</v>
      </c>
      <c r="I331" s="28">
        <v>14</v>
      </c>
      <c r="J331" s="28">
        <v>12</v>
      </c>
      <c r="K331" s="28">
        <v>12</v>
      </c>
    </row>
    <row r="332" spans="2:11" ht="15" customHeight="1" thickBot="1" x14ac:dyDescent="0.25">
      <c r="B332" s="59" t="s">
        <v>372</v>
      </c>
      <c r="C332" s="28">
        <v>0</v>
      </c>
      <c r="D332" s="28">
        <v>203</v>
      </c>
      <c r="E332" s="28">
        <v>108</v>
      </c>
      <c r="F332" s="28">
        <v>11</v>
      </c>
      <c r="G332" s="28">
        <v>2</v>
      </c>
      <c r="H332" s="28">
        <v>41</v>
      </c>
      <c r="I332" s="28">
        <v>85</v>
      </c>
      <c r="J332" s="28">
        <v>90</v>
      </c>
      <c r="K332" s="28">
        <v>82</v>
      </c>
    </row>
    <row r="333" spans="2:11" ht="15" customHeight="1" thickBot="1" x14ac:dyDescent="0.25">
      <c r="B333" s="39" t="s">
        <v>373</v>
      </c>
      <c r="C333" s="28">
        <v>0</v>
      </c>
      <c r="D333" s="28">
        <v>52</v>
      </c>
      <c r="E333" s="28">
        <v>24</v>
      </c>
      <c r="F333" s="28">
        <v>4</v>
      </c>
      <c r="G333" s="28">
        <v>0</v>
      </c>
      <c r="H333" s="28">
        <v>2</v>
      </c>
      <c r="I333" s="28">
        <v>18</v>
      </c>
      <c r="J333" s="28">
        <v>15</v>
      </c>
      <c r="K333" s="28">
        <v>20</v>
      </c>
    </row>
    <row r="334" spans="2:11" ht="15" customHeight="1" thickBot="1" x14ac:dyDescent="0.25">
      <c r="B334" s="39" t="s">
        <v>374</v>
      </c>
      <c r="C334" s="28">
        <v>0</v>
      </c>
      <c r="D334" s="28">
        <v>49</v>
      </c>
      <c r="E334" s="28">
        <v>36</v>
      </c>
      <c r="F334" s="28">
        <v>4</v>
      </c>
      <c r="G334" s="28">
        <v>4</v>
      </c>
      <c r="H334" s="28">
        <v>3</v>
      </c>
      <c r="I334" s="28">
        <v>22</v>
      </c>
      <c r="J334" s="28">
        <v>24</v>
      </c>
      <c r="K334" s="28">
        <v>24</v>
      </c>
    </row>
    <row r="335" spans="2:11" ht="15" customHeight="1" thickBot="1" x14ac:dyDescent="0.25">
      <c r="B335" s="39" t="s">
        <v>375</v>
      </c>
      <c r="C335" s="28">
        <v>0</v>
      </c>
      <c r="D335" s="28">
        <v>92</v>
      </c>
      <c r="E335" s="28">
        <v>36</v>
      </c>
      <c r="F335" s="28">
        <v>19</v>
      </c>
      <c r="G335" s="28">
        <v>9</v>
      </c>
      <c r="H335" s="28">
        <v>21</v>
      </c>
      <c r="I335" s="28">
        <v>60</v>
      </c>
      <c r="J335" s="28">
        <v>40</v>
      </c>
      <c r="K335" s="28">
        <v>17</v>
      </c>
    </row>
    <row r="336" spans="2:11" ht="15" customHeight="1" thickBot="1" x14ac:dyDescent="0.25">
      <c r="B336" s="39" t="s">
        <v>376</v>
      </c>
      <c r="C336" s="28">
        <v>0</v>
      </c>
      <c r="D336" s="28">
        <v>29</v>
      </c>
      <c r="E336" s="28">
        <v>11</v>
      </c>
      <c r="F336" s="28">
        <v>2</v>
      </c>
      <c r="G336" s="28">
        <v>0</v>
      </c>
      <c r="H336" s="28">
        <v>7</v>
      </c>
      <c r="I336" s="28">
        <v>18</v>
      </c>
      <c r="J336" s="28">
        <v>11</v>
      </c>
      <c r="K336" s="28">
        <v>10</v>
      </c>
    </row>
    <row r="337" spans="2:11" ht="15" customHeight="1" thickBot="1" x14ac:dyDescent="0.25">
      <c r="B337" s="39" t="s">
        <v>377</v>
      </c>
      <c r="C337" s="28">
        <v>0</v>
      </c>
      <c r="D337" s="28">
        <v>12</v>
      </c>
      <c r="E337" s="28">
        <v>4</v>
      </c>
      <c r="F337" s="28">
        <v>0</v>
      </c>
      <c r="G337" s="28">
        <v>1</v>
      </c>
      <c r="H337" s="28">
        <v>3</v>
      </c>
      <c r="I337" s="28">
        <v>3</v>
      </c>
      <c r="J337" s="28">
        <v>1</v>
      </c>
      <c r="K337" s="28">
        <v>0</v>
      </c>
    </row>
    <row r="338" spans="2:11" ht="15" customHeight="1" thickBot="1" x14ac:dyDescent="0.25">
      <c r="B338" s="57" t="s">
        <v>378</v>
      </c>
      <c r="C338" s="28">
        <v>0</v>
      </c>
      <c r="D338" s="28">
        <v>8</v>
      </c>
      <c r="E338" s="28">
        <v>5</v>
      </c>
      <c r="F338" s="28">
        <v>0</v>
      </c>
      <c r="G338" s="28">
        <v>0</v>
      </c>
      <c r="H338" s="28">
        <v>2</v>
      </c>
      <c r="I338" s="28">
        <v>7</v>
      </c>
      <c r="J338" s="28">
        <v>0</v>
      </c>
      <c r="K338" s="28">
        <v>0</v>
      </c>
    </row>
    <row r="339" spans="2:11" ht="15" customHeight="1" thickBot="1" x14ac:dyDescent="0.25">
      <c r="B339" s="39" t="s">
        <v>379</v>
      </c>
      <c r="C339" s="28">
        <v>0</v>
      </c>
      <c r="D339" s="28">
        <v>88</v>
      </c>
      <c r="E339" s="28">
        <v>67</v>
      </c>
      <c r="F339" s="28">
        <v>1</v>
      </c>
      <c r="G339" s="28">
        <v>0</v>
      </c>
      <c r="H339" s="28">
        <v>23</v>
      </c>
      <c r="I339" s="28">
        <v>47</v>
      </c>
      <c r="J339" s="28">
        <v>22</v>
      </c>
      <c r="K339" s="28">
        <v>47</v>
      </c>
    </row>
    <row r="340" spans="2:11" ht="15" customHeight="1" thickBot="1" x14ac:dyDescent="0.25">
      <c r="B340" s="39" t="s">
        <v>380</v>
      </c>
      <c r="C340" s="28">
        <v>0</v>
      </c>
      <c r="D340" s="28">
        <v>171</v>
      </c>
      <c r="E340" s="28">
        <v>100</v>
      </c>
      <c r="F340" s="28">
        <v>6</v>
      </c>
      <c r="G340" s="28">
        <v>3</v>
      </c>
      <c r="H340" s="28">
        <v>28</v>
      </c>
      <c r="I340" s="28">
        <v>100</v>
      </c>
      <c r="J340" s="28">
        <v>54</v>
      </c>
      <c r="K340" s="28">
        <v>57</v>
      </c>
    </row>
    <row r="341" spans="2:11" ht="15" customHeight="1" thickBot="1" x14ac:dyDescent="0.25">
      <c r="B341" s="39" t="s">
        <v>381</v>
      </c>
      <c r="C341" s="28">
        <v>0</v>
      </c>
      <c r="D341" s="28">
        <v>252</v>
      </c>
      <c r="E341" s="28">
        <v>140</v>
      </c>
      <c r="F341" s="28">
        <v>10</v>
      </c>
      <c r="G341" s="28">
        <v>5</v>
      </c>
      <c r="H341" s="28">
        <v>105</v>
      </c>
      <c r="I341" s="28">
        <v>121</v>
      </c>
      <c r="J341" s="28">
        <v>78</v>
      </c>
      <c r="K341" s="28">
        <v>73</v>
      </c>
    </row>
    <row r="342" spans="2:11" ht="15" customHeight="1" thickBot="1" x14ac:dyDescent="0.25">
      <c r="B342" s="39" t="s">
        <v>382</v>
      </c>
      <c r="C342" s="28">
        <v>0</v>
      </c>
      <c r="D342" s="28">
        <v>445</v>
      </c>
      <c r="E342" s="28">
        <v>303</v>
      </c>
      <c r="F342" s="28">
        <v>10</v>
      </c>
      <c r="G342" s="28">
        <v>6</v>
      </c>
      <c r="H342" s="28">
        <v>139</v>
      </c>
      <c r="I342" s="28">
        <v>234</v>
      </c>
      <c r="J342" s="28">
        <v>163</v>
      </c>
      <c r="K342" s="28">
        <v>212</v>
      </c>
    </row>
    <row r="343" spans="2:11" ht="15" customHeight="1" thickBot="1" x14ac:dyDescent="0.25">
      <c r="B343" s="39" t="s">
        <v>383</v>
      </c>
      <c r="C343" s="28">
        <v>0</v>
      </c>
      <c r="D343" s="28">
        <v>37</v>
      </c>
      <c r="E343" s="28">
        <v>23</v>
      </c>
      <c r="F343" s="28">
        <v>2</v>
      </c>
      <c r="G343" s="28">
        <v>0</v>
      </c>
      <c r="H343" s="28">
        <v>15</v>
      </c>
      <c r="I343" s="28">
        <v>23</v>
      </c>
      <c r="J343" s="28">
        <v>8</v>
      </c>
      <c r="K343" s="28">
        <v>14</v>
      </c>
    </row>
    <row r="344" spans="2:11" ht="15" customHeight="1" thickBot="1" x14ac:dyDescent="0.25">
      <c r="B344" s="39" t="s">
        <v>384</v>
      </c>
      <c r="C344" s="28">
        <v>0</v>
      </c>
      <c r="D344" s="28">
        <v>55</v>
      </c>
      <c r="E344" s="28">
        <v>67</v>
      </c>
      <c r="F344" s="28">
        <v>1</v>
      </c>
      <c r="G344" s="28">
        <v>0</v>
      </c>
      <c r="H344" s="28">
        <v>15</v>
      </c>
      <c r="I344" s="28">
        <v>37</v>
      </c>
      <c r="J344" s="28">
        <v>15</v>
      </c>
      <c r="K344" s="28">
        <v>32</v>
      </c>
    </row>
    <row r="345" spans="2:11" ht="15" customHeight="1" thickBot="1" x14ac:dyDescent="0.25">
      <c r="B345" s="39" t="s">
        <v>385</v>
      </c>
      <c r="C345" s="28">
        <v>0</v>
      </c>
      <c r="D345" s="28">
        <v>38</v>
      </c>
      <c r="E345" s="28">
        <v>24</v>
      </c>
      <c r="F345" s="28">
        <v>0</v>
      </c>
      <c r="G345" s="28">
        <v>0</v>
      </c>
      <c r="H345" s="28">
        <v>7</v>
      </c>
      <c r="I345" s="28">
        <v>35</v>
      </c>
      <c r="J345" s="28">
        <v>8</v>
      </c>
      <c r="K345" s="28">
        <v>21</v>
      </c>
    </row>
    <row r="346" spans="2:11" ht="15" customHeight="1" thickBot="1" x14ac:dyDescent="0.25">
      <c r="B346" s="39" t="s">
        <v>386</v>
      </c>
      <c r="C346" s="28">
        <v>0</v>
      </c>
      <c r="D346" s="28">
        <v>19</v>
      </c>
      <c r="E346" s="28">
        <v>11</v>
      </c>
      <c r="F346" s="28">
        <v>0</v>
      </c>
      <c r="G346" s="28">
        <v>1</v>
      </c>
      <c r="H346" s="28">
        <v>6</v>
      </c>
      <c r="I346" s="28">
        <v>7</v>
      </c>
      <c r="J346" s="28">
        <v>5</v>
      </c>
      <c r="K346" s="28">
        <v>5</v>
      </c>
    </row>
    <row r="347" spans="2:11" ht="15" customHeight="1" thickBot="1" x14ac:dyDescent="0.25">
      <c r="B347" s="39" t="s">
        <v>387</v>
      </c>
      <c r="C347" s="28">
        <v>0</v>
      </c>
      <c r="D347" s="28">
        <v>22</v>
      </c>
      <c r="E347" s="28">
        <v>5</v>
      </c>
      <c r="F347" s="28">
        <v>1</v>
      </c>
      <c r="G347" s="28">
        <v>0</v>
      </c>
      <c r="H347" s="28">
        <v>6</v>
      </c>
      <c r="I347" s="28">
        <v>8</v>
      </c>
      <c r="J347" s="28">
        <v>5</v>
      </c>
      <c r="K347" s="28">
        <v>8</v>
      </c>
    </row>
    <row r="348" spans="2:11" ht="15" customHeight="1" thickBot="1" x14ac:dyDescent="0.25">
      <c r="B348" s="39" t="s">
        <v>388</v>
      </c>
      <c r="C348" s="28">
        <v>0</v>
      </c>
      <c r="D348" s="28">
        <v>83</v>
      </c>
      <c r="E348" s="28">
        <v>64</v>
      </c>
      <c r="F348" s="28">
        <v>2</v>
      </c>
      <c r="G348" s="28">
        <v>1</v>
      </c>
      <c r="H348" s="28">
        <v>20</v>
      </c>
      <c r="I348" s="28">
        <v>52</v>
      </c>
      <c r="J348" s="28">
        <v>26</v>
      </c>
      <c r="K348" s="28">
        <v>11</v>
      </c>
    </row>
    <row r="349" spans="2:11" ht="15" customHeight="1" thickBot="1" x14ac:dyDescent="0.25">
      <c r="B349" s="39" t="s">
        <v>389</v>
      </c>
      <c r="C349" s="28">
        <v>0</v>
      </c>
      <c r="D349" s="28">
        <v>41</v>
      </c>
      <c r="E349" s="28">
        <v>26</v>
      </c>
      <c r="F349" s="28">
        <v>0</v>
      </c>
      <c r="G349" s="28">
        <v>0</v>
      </c>
      <c r="H349" s="28">
        <v>11</v>
      </c>
      <c r="I349" s="28">
        <v>14</v>
      </c>
      <c r="J349" s="28">
        <v>10</v>
      </c>
      <c r="K349" s="28">
        <v>12</v>
      </c>
    </row>
    <row r="350" spans="2:11" ht="15" customHeight="1" thickBot="1" x14ac:dyDescent="0.25">
      <c r="B350" s="39" t="s">
        <v>390</v>
      </c>
      <c r="C350" s="28">
        <v>0</v>
      </c>
      <c r="D350" s="28">
        <v>16</v>
      </c>
      <c r="E350" s="28">
        <v>10</v>
      </c>
      <c r="F350" s="28">
        <v>0</v>
      </c>
      <c r="G350" s="28">
        <v>0</v>
      </c>
      <c r="H350" s="28">
        <v>0</v>
      </c>
      <c r="I350" s="28">
        <v>10</v>
      </c>
      <c r="J350" s="28">
        <v>1</v>
      </c>
      <c r="K350" s="28">
        <v>4</v>
      </c>
    </row>
    <row r="351" spans="2:11" ht="15" customHeight="1" thickBot="1" x14ac:dyDescent="0.25">
      <c r="B351" s="39" t="s">
        <v>391</v>
      </c>
      <c r="C351" s="28">
        <v>0</v>
      </c>
      <c r="D351" s="28">
        <v>12</v>
      </c>
      <c r="E351" s="28">
        <v>12</v>
      </c>
      <c r="F351" s="28">
        <v>2</v>
      </c>
      <c r="G351" s="28">
        <v>0</v>
      </c>
      <c r="H351" s="28">
        <v>5</v>
      </c>
      <c r="I351" s="28">
        <v>19</v>
      </c>
      <c r="J351" s="28">
        <v>7</v>
      </c>
      <c r="K351" s="28">
        <v>6</v>
      </c>
    </row>
    <row r="352" spans="2:11" ht="15" customHeight="1" thickBot="1" x14ac:dyDescent="0.25">
      <c r="B352" s="57" t="s">
        <v>392</v>
      </c>
      <c r="C352" s="28">
        <v>0</v>
      </c>
      <c r="D352" s="28">
        <v>37</v>
      </c>
      <c r="E352" s="28">
        <v>18</v>
      </c>
      <c r="F352" s="28">
        <v>0</v>
      </c>
      <c r="G352" s="28">
        <v>0</v>
      </c>
      <c r="H352" s="28">
        <v>2</v>
      </c>
      <c r="I352" s="28">
        <v>13</v>
      </c>
      <c r="J352" s="28">
        <v>10</v>
      </c>
      <c r="K352" s="28">
        <v>13</v>
      </c>
    </row>
    <row r="353" spans="2:11" ht="15" customHeight="1" thickBot="1" x14ac:dyDescent="0.25">
      <c r="B353" s="39" t="s">
        <v>393</v>
      </c>
      <c r="C353" s="28">
        <v>0</v>
      </c>
      <c r="D353" s="28">
        <v>33</v>
      </c>
      <c r="E353" s="28">
        <v>26</v>
      </c>
      <c r="F353" s="28">
        <v>1</v>
      </c>
      <c r="G353" s="28">
        <v>0</v>
      </c>
      <c r="H353" s="28">
        <v>3</v>
      </c>
      <c r="I353" s="28">
        <v>25</v>
      </c>
      <c r="J353" s="28">
        <v>7</v>
      </c>
      <c r="K353" s="28">
        <v>15</v>
      </c>
    </row>
    <row r="354" spans="2:11" ht="15" customHeight="1" thickBot="1" x14ac:dyDescent="0.25">
      <c r="B354" s="39" t="s">
        <v>394</v>
      </c>
      <c r="C354" s="28">
        <v>0</v>
      </c>
      <c r="D354" s="28">
        <v>25</v>
      </c>
      <c r="E354" s="28">
        <v>11</v>
      </c>
      <c r="F354" s="28">
        <v>1</v>
      </c>
      <c r="G354" s="28">
        <v>0</v>
      </c>
      <c r="H354" s="28">
        <v>1</v>
      </c>
      <c r="I354" s="28">
        <v>4</v>
      </c>
      <c r="J354" s="28">
        <v>4</v>
      </c>
      <c r="K354" s="28">
        <v>13</v>
      </c>
    </row>
    <row r="355" spans="2:11" ht="15" customHeight="1" thickBot="1" x14ac:dyDescent="0.25">
      <c r="B355" s="39" t="s">
        <v>395</v>
      </c>
      <c r="C355" s="28">
        <v>0</v>
      </c>
      <c r="D355" s="28">
        <v>148</v>
      </c>
      <c r="E355" s="28">
        <v>95</v>
      </c>
      <c r="F355" s="28">
        <v>9</v>
      </c>
      <c r="G355" s="28">
        <v>4</v>
      </c>
      <c r="H355" s="28">
        <v>23</v>
      </c>
      <c r="I355" s="28">
        <v>58</v>
      </c>
      <c r="J355" s="28">
        <v>63</v>
      </c>
      <c r="K355" s="28">
        <v>57</v>
      </c>
    </row>
    <row r="356" spans="2:11" ht="15" customHeight="1" thickBot="1" x14ac:dyDescent="0.25">
      <c r="B356" s="39" t="s">
        <v>396</v>
      </c>
      <c r="C356" s="28">
        <v>0</v>
      </c>
      <c r="D356" s="28">
        <v>26</v>
      </c>
      <c r="E356" s="28">
        <v>19</v>
      </c>
      <c r="F356" s="28">
        <v>1</v>
      </c>
      <c r="G356" s="28">
        <v>2</v>
      </c>
      <c r="H356" s="28">
        <v>2</v>
      </c>
      <c r="I356" s="28">
        <v>14</v>
      </c>
      <c r="J356" s="28">
        <v>6</v>
      </c>
      <c r="K356" s="28">
        <v>5</v>
      </c>
    </row>
    <row r="357" spans="2:11" ht="15" customHeight="1" thickBot="1" x14ac:dyDescent="0.25">
      <c r="B357" s="39" t="s">
        <v>397</v>
      </c>
      <c r="C357" s="28">
        <v>0</v>
      </c>
      <c r="D357" s="28">
        <v>32</v>
      </c>
      <c r="E357" s="28">
        <v>54</v>
      </c>
      <c r="F357" s="28">
        <v>3</v>
      </c>
      <c r="G357" s="28">
        <v>1</v>
      </c>
      <c r="H357" s="28">
        <v>1</v>
      </c>
      <c r="I357" s="28">
        <v>13</v>
      </c>
      <c r="J357" s="28">
        <v>11</v>
      </c>
      <c r="K357" s="28">
        <v>24</v>
      </c>
    </row>
    <row r="358" spans="2:11" ht="15" customHeight="1" thickBot="1" x14ac:dyDescent="0.25">
      <c r="B358" s="39" t="s">
        <v>398</v>
      </c>
      <c r="C358" s="28">
        <v>0</v>
      </c>
      <c r="D358" s="28">
        <v>44</v>
      </c>
      <c r="E358" s="28">
        <v>39</v>
      </c>
      <c r="F358" s="28">
        <v>3</v>
      </c>
      <c r="G358" s="28">
        <v>0</v>
      </c>
      <c r="H358" s="28">
        <v>3</v>
      </c>
      <c r="I358" s="28">
        <v>20</v>
      </c>
      <c r="J358" s="28">
        <v>16</v>
      </c>
      <c r="K358" s="28">
        <v>21</v>
      </c>
    </row>
    <row r="359" spans="2:11" ht="15" customHeight="1" thickBot="1" x14ac:dyDescent="0.25">
      <c r="B359" s="39" t="s">
        <v>399</v>
      </c>
      <c r="C359" s="28">
        <v>0</v>
      </c>
      <c r="D359" s="28">
        <v>17</v>
      </c>
      <c r="E359" s="28">
        <v>11</v>
      </c>
      <c r="F359" s="28">
        <v>0</v>
      </c>
      <c r="G359" s="28">
        <v>0</v>
      </c>
      <c r="H359" s="28">
        <v>3</v>
      </c>
      <c r="I359" s="28">
        <v>7</v>
      </c>
      <c r="J359" s="28">
        <v>9</v>
      </c>
      <c r="K359" s="28">
        <v>16</v>
      </c>
    </row>
    <row r="360" spans="2:11" ht="15" customHeight="1" thickBot="1" x14ac:dyDescent="0.25">
      <c r="B360" s="39" t="s">
        <v>400</v>
      </c>
      <c r="C360" s="28">
        <v>0</v>
      </c>
      <c r="D360" s="28">
        <v>1</v>
      </c>
      <c r="E360" s="28">
        <v>4</v>
      </c>
      <c r="F360" s="28">
        <v>0</v>
      </c>
      <c r="G360" s="28">
        <v>0</v>
      </c>
      <c r="H360" s="28">
        <v>0</v>
      </c>
      <c r="I360" s="28">
        <v>1</v>
      </c>
      <c r="J360" s="28">
        <v>0</v>
      </c>
      <c r="K360" s="28">
        <v>1</v>
      </c>
    </row>
    <row r="361" spans="2:11" ht="15" customHeight="1" thickBot="1" x14ac:dyDescent="0.25">
      <c r="B361" s="57" t="s">
        <v>401</v>
      </c>
      <c r="C361" s="28">
        <v>0</v>
      </c>
      <c r="D361" s="28">
        <v>7</v>
      </c>
      <c r="E361" s="28">
        <v>7</v>
      </c>
      <c r="F361" s="28">
        <v>0</v>
      </c>
      <c r="G361" s="28">
        <v>0</v>
      </c>
      <c r="H361" s="28">
        <v>0</v>
      </c>
      <c r="I361" s="28">
        <v>1</v>
      </c>
      <c r="J361" s="28">
        <v>0</v>
      </c>
      <c r="K361" s="28">
        <v>1</v>
      </c>
    </row>
    <row r="362" spans="2:11" ht="15" customHeight="1" thickBot="1" x14ac:dyDescent="0.25">
      <c r="B362" s="39" t="s">
        <v>402</v>
      </c>
      <c r="C362" s="28">
        <v>0</v>
      </c>
      <c r="D362" s="28">
        <v>203</v>
      </c>
      <c r="E362" s="28">
        <v>153</v>
      </c>
      <c r="F362" s="28">
        <v>4</v>
      </c>
      <c r="G362" s="28">
        <v>5</v>
      </c>
      <c r="H362" s="28">
        <v>45</v>
      </c>
      <c r="I362" s="28">
        <v>120</v>
      </c>
      <c r="J362" s="28">
        <v>65</v>
      </c>
      <c r="K362" s="28">
        <v>95</v>
      </c>
    </row>
    <row r="363" spans="2:11" ht="15" customHeight="1" thickBot="1" x14ac:dyDescent="0.25">
      <c r="B363" s="39" t="s">
        <v>403</v>
      </c>
      <c r="C363" s="28">
        <v>0</v>
      </c>
      <c r="D363" s="28">
        <v>11</v>
      </c>
      <c r="E363" s="28">
        <v>14</v>
      </c>
      <c r="F363" s="28">
        <v>1</v>
      </c>
      <c r="G363" s="28">
        <v>0</v>
      </c>
      <c r="H363" s="28">
        <v>6</v>
      </c>
      <c r="I363" s="28">
        <v>8</v>
      </c>
      <c r="J363" s="28">
        <v>5</v>
      </c>
      <c r="K363" s="28">
        <v>12</v>
      </c>
    </row>
    <row r="364" spans="2:11" ht="15" customHeight="1" thickBot="1" x14ac:dyDescent="0.25">
      <c r="B364" s="39" t="s">
        <v>404</v>
      </c>
      <c r="C364" s="28">
        <v>0</v>
      </c>
      <c r="D364" s="28">
        <v>11</v>
      </c>
      <c r="E364" s="28">
        <v>14</v>
      </c>
      <c r="F364" s="28">
        <v>2</v>
      </c>
      <c r="G364" s="28">
        <v>1</v>
      </c>
      <c r="H364" s="28">
        <v>1</v>
      </c>
      <c r="I364" s="28">
        <v>9</v>
      </c>
      <c r="J364" s="28">
        <v>2</v>
      </c>
      <c r="K364" s="28">
        <v>13</v>
      </c>
    </row>
    <row r="365" spans="2:11" ht="15" customHeight="1" thickBot="1" x14ac:dyDescent="0.25">
      <c r="B365" s="39" t="s">
        <v>405</v>
      </c>
      <c r="C365" s="28">
        <v>0</v>
      </c>
      <c r="D365" s="28">
        <v>7</v>
      </c>
      <c r="E365" s="28">
        <v>5</v>
      </c>
      <c r="F365" s="28">
        <v>0</v>
      </c>
      <c r="G365" s="28">
        <v>0</v>
      </c>
      <c r="H365" s="28">
        <v>0</v>
      </c>
      <c r="I365" s="28">
        <v>0</v>
      </c>
      <c r="J365" s="28">
        <v>5</v>
      </c>
      <c r="K365" s="28">
        <v>5</v>
      </c>
    </row>
    <row r="366" spans="2:11" ht="15" customHeight="1" thickBot="1" x14ac:dyDescent="0.25">
      <c r="B366" s="39" t="s">
        <v>406</v>
      </c>
      <c r="C366" s="28">
        <v>0</v>
      </c>
      <c r="D366" s="28">
        <v>21</v>
      </c>
      <c r="E366" s="28">
        <v>29</v>
      </c>
      <c r="F366" s="28">
        <v>0</v>
      </c>
      <c r="G366" s="28">
        <v>0</v>
      </c>
      <c r="H366" s="28">
        <v>1</v>
      </c>
      <c r="I366" s="28">
        <v>12</v>
      </c>
      <c r="J366" s="28">
        <v>7</v>
      </c>
      <c r="K366" s="28">
        <v>15</v>
      </c>
    </row>
    <row r="367" spans="2:11" ht="15" customHeight="1" thickBot="1" x14ac:dyDescent="0.25">
      <c r="B367" s="39" t="s">
        <v>407</v>
      </c>
      <c r="C367" s="28">
        <v>0</v>
      </c>
      <c r="D367" s="28">
        <v>31</v>
      </c>
      <c r="E367" s="28">
        <v>13</v>
      </c>
      <c r="F367" s="28">
        <v>1</v>
      </c>
      <c r="G367" s="28">
        <v>0</v>
      </c>
      <c r="H367" s="28">
        <v>13</v>
      </c>
      <c r="I367" s="28">
        <v>17</v>
      </c>
      <c r="J367" s="28">
        <v>8</v>
      </c>
      <c r="K367" s="28">
        <v>10</v>
      </c>
    </row>
    <row r="368" spans="2:11" ht="15" customHeight="1" thickBot="1" x14ac:dyDescent="0.25">
      <c r="B368" s="39" t="s">
        <v>408</v>
      </c>
      <c r="C368" s="28">
        <v>0</v>
      </c>
      <c r="D368" s="28">
        <v>11</v>
      </c>
      <c r="E368" s="28">
        <v>20</v>
      </c>
      <c r="F368" s="28">
        <v>0</v>
      </c>
      <c r="G368" s="28">
        <v>1</v>
      </c>
      <c r="H368" s="28">
        <v>6</v>
      </c>
      <c r="I368" s="28">
        <v>11</v>
      </c>
      <c r="J368" s="28">
        <v>13</v>
      </c>
      <c r="K368" s="28">
        <v>20</v>
      </c>
    </row>
    <row r="369" spans="2:11" ht="15" customHeight="1" thickBot="1" x14ac:dyDescent="0.25">
      <c r="B369" s="39" t="s">
        <v>409</v>
      </c>
      <c r="C369" s="28">
        <v>0</v>
      </c>
      <c r="D369" s="28">
        <v>5</v>
      </c>
      <c r="E369" s="28">
        <v>5</v>
      </c>
      <c r="F369" s="28">
        <v>0</v>
      </c>
      <c r="G369" s="28">
        <v>0</v>
      </c>
      <c r="H369" s="28">
        <v>0</v>
      </c>
      <c r="I369" s="28">
        <v>3</v>
      </c>
      <c r="J369" s="28">
        <v>1</v>
      </c>
      <c r="K369" s="28">
        <v>1</v>
      </c>
    </row>
    <row r="370" spans="2:11" ht="15" customHeight="1" thickBot="1" x14ac:dyDescent="0.25">
      <c r="B370" s="55" t="s">
        <v>410</v>
      </c>
      <c r="C370" s="28">
        <v>0</v>
      </c>
      <c r="D370" s="28">
        <v>9</v>
      </c>
      <c r="E370" s="28">
        <v>5</v>
      </c>
      <c r="F370" s="28">
        <v>0</v>
      </c>
      <c r="G370" s="28">
        <v>0</v>
      </c>
      <c r="H370" s="28">
        <v>3</v>
      </c>
      <c r="I370" s="28">
        <v>5</v>
      </c>
      <c r="J370" s="28">
        <v>0</v>
      </c>
      <c r="K370" s="28">
        <v>4</v>
      </c>
    </row>
    <row r="371" spans="2:11" ht="15" customHeight="1" thickBot="1" x14ac:dyDescent="0.25">
      <c r="B371" s="59" t="s">
        <v>411</v>
      </c>
      <c r="C371" s="28">
        <v>0</v>
      </c>
      <c r="D371" s="28">
        <v>63</v>
      </c>
      <c r="E371" s="28">
        <v>51</v>
      </c>
      <c r="F371" s="28">
        <v>4</v>
      </c>
      <c r="G371" s="28">
        <v>2</v>
      </c>
      <c r="H371" s="28">
        <v>13</v>
      </c>
      <c r="I371" s="28">
        <v>45</v>
      </c>
      <c r="J371" s="28">
        <v>28</v>
      </c>
      <c r="K371" s="28">
        <v>25</v>
      </c>
    </row>
    <row r="372" spans="2:11" ht="15" customHeight="1" thickBot="1" x14ac:dyDescent="0.25">
      <c r="B372" s="39" t="s">
        <v>412</v>
      </c>
      <c r="C372" s="28">
        <v>0</v>
      </c>
      <c r="D372" s="28">
        <v>69</v>
      </c>
      <c r="E372" s="28">
        <v>58</v>
      </c>
      <c r="F372" s="28">
        <v>1</v>
      </c>
      <c r="G372" s="28">
        <v>0</v>
      </c>
      <c r="H372" s="28">
        <v>22</v>
      </c>
      <c r="I372" s="28">
        <v>37</v>
      </c>
      <c r="J372" s="28">
        <v>29</v>
      </c>
      <c r="K372" s="28">
        <v>32</v>
      </c>
    </row>
    <row r="373" spans="2:11" ht="15" customHeight="1" thickBot="1" x14ac:dyDescent="0.25">
      <c r="B373" s="39" t="s">
        <v>413</v>
      </c>
      <c r="C373" s="28">
        <v>0</v>
      </c>
      <c r="D373" s="28">
        <v>344</v>
      </c>
      <c r="E373" s="28">
        <v>282</v>
      </c>
      <c r="F373" s="28">
        <v>14</v>
      </c>
      <c r="G373" s="28">
        <v>5</v>
      </c>
      <c r="H373" s="28">
        <v>87</v>
      </c>
      <c r="I373" s="28">
        <v>251</v>
      </c>
      <c r="J373" s="28">
        <v>172</v>
      </c>
      <c r="K373" s="28">
        <v>165</v>
      </c>
    </row>
    <row r="374" spans="2:11" ht="15" customHeight="1" thickBot="1" x14ac:dyDescent="0.25">
      <c r="B374" s="39" t="s">
        <v>414</v>
      </c>
      <c r="C374" s="28">
        <v>1</v>
      </c>
      <c r="D374" s="28">
        <v>151</v>
      </c>
      <c r="E374" s="28">
        <v>74</v>
      </c>
      <c r="F374" s="28">
        <v>6</v>
      </c>
      <c r="G374" s="28">
        <v>3</v>
      </c>
      <c r="H374" s="28">
        <v>57</v>
      </c>
      <c r="I374" s="28">
        <v>102</v>
      </c>
      <c r="J374" s="28">
        <v>57</v>
      </c>
      <c r="K374" s="28">
        <v>54</v>
      </c>
    </row>
    <row r="375" spans="2:11" ht="15" customHeight="1" thickBot="1" x14ac:dyDescent="0.25">
      <c r="B375" s="39" t="s">
        <v>415</v>
      </c>
      <c r="C375" s="28">
        <v>0</v>
      </c>
      <c r="D375" s="28">
        <v>28</v>
      </c>
      <c r="E375" s="28">
        <v>19</v>
      </c>
      <c r="F375" s="28">
        <v>1</v>
      </c>
      <c r="G375" s="28">
        <v>0</v>
      </c>
      <c r="H375" s="28">
        <v>4</v>
      </c>
      <c r="I375" s="28">
        <v>11</v>
      </c>
      <c r="J375" s="28">
        <v>8</v>
      </c>
      <c r="K375" s="28">
        <v>10</v>
      </c>
    </row>
    <row r="376" spans="2:11" ht="15" customHeight="1" thickBot="1" x14ac:dyDescent="0.25">
      <c r="B376" s="39" t="s">
        <v>416</v>
      </c>
      <c r="C376" s="28">
        <v>0</v>
      </c>
      <c r="D376" s="28">
        <v>47</v>
      </c>
      <c r="E376" s="28">
        <v>35</v>
      </c>
      <c r="F376" s="28">
        <v>1</v>
      </c>
      <c r="G376" s="28">
        <v>0</v>
      </c>
      <c r="H376" s="28">
        <v>10</v>
      </c>
      <c r="I376" s="28">
        <v>32</v>
      </c>
      <c r="J376" s="28">
        <v>20</v>
      </c>
      <c r="K376" s="28">
        <v>26</v>
      </c>
    </row>
    <row r="377" spans="2:11" ht="15" customHeight="1" thickBot="1" x14ac:dyDescent="0.25">
      <c r="B377" s="39" t="s">
        <v>417</v>
      </c>
      <c r="C377" s="28">
        <v>1</v>
      </c>
      <c r="D377" s="28">
        <v>54</v>
      </c>
      <c r="E377" s="28">
        <v>47</v>
      </c>
      <c r="F377" s="28">
        <v>1</v>
      </c>
      <c r="G377" s="28">
        <v>0</v>
      </c>
      <c r="H377" s="28">
        <v>14</v>
      </c>
      <c r="I377" s="28">
        <v>55</v>
      </c>
      <c r="J377" s="28">
        <v>29</v>
      </c>
      <c r="K377" s="28">
        <v>33</v>
      </c>
    </row>
    <row r="378" spans="2:11" ht="15" customHeight="1" thickBot="1" x14ac:dyDescent="0.25">
      <c r="B378" s="39" t="s">
        <v>418</v>
      </c>
      <c r="C378" s="28">
        <v>0</v>
      </c>
      <c r="D378" s="28">
        <v>40</v>
      </c>
      <c r="E378" s="28">
        <v>18</v>
      </c>
      <c r="F378" s="28">
        <v>0</v>
      </c>
      <c r="G378" s="28">
        <v>0</v>
      </c>
      <c r="H378" s="28">
        <v>10</v>
      </c>
      <c r="I378" s="28">
        <v>21</v>
      </c>
      <c r="J378" s="28">
        <v>10</v>
      </c>
      <c r="K378" s="28">
        <v>12</v>
      </c>
    </row>
    <row r="379" spans="2:11" ht="15" customHeight="1" thickBot="1" x14ac:dyDescent="0.25">
      <c r="B379" s="39" t="s">
        <v>419</v>
      </c>
      <c r="C379" s="28">
        <v>0</v>
      </c>
      <c r="D379" s="28">
        <v>69</v>
      </c>
      <c r="E379" s="28">
        <v>52</v>
      </c>
      <c r="F379" s="28">
        <v>3</v>
      </c>
      <c r="G379" s="28">
        <v>1</v>
      </c>
      <c r="H379" s="28">
        <v>17</v>
      </c>
      <c r="I379" s="28">
        <v>29</v>
      </c>
      <c r="J379" s="28">
        <v>26</v>
      </c>
      <c r="K379" s="28">
        <v>42</v>
      </c>
    </row>
    <row r="380" spans="2:11" ht="15" customHeight="1" thickBot="1" x14ac:dyDescent="0.25">
      <c r="B380" s="39" t="s">
        <v>420</v>
      </c>
      <c r="C380" s="28">
        <v>0</v>
      </c>
      <c r="D380" s="28">
        <v>37</v>
      </c>
      <c r="E380" s="28">
        <v>24</v>
      </c>
      <c r="F380" s="28">
        <v>4</v>
      </c>
      <c r="G380" s="28">
        <v>0</v>
      </c>
      <c r="H380" s="28">
        <v>12</v>
      </c>
      <c r="I380" s="28">
        <v>33</v>
      </c>
      <c r="J380" s="28">
        <v>21</v>
      </c>
      <c r="K380" s="28">
        <v>21</v>
      </c>
    </row>
    <row r="381" spans="2:11" ht="15" customHeight="1" thickBot="1" x14ac:dyDescent="0.25">
      <c r="B381" s="39" t="s">
        <v>421</v>
      </c>
      <c r="C381" s="28">
        <v>0</v>
      </c>
      <c r="D381" s="28">
        <v>45</v>
      </c>
      <c r="E381" s="28">
        <v>37</v>
      </c>
      <c r="F381" s="28">
        <v>2</v>
      </c>
      <c r="G381" s="28">
        <v>1</v>
      </c>
      <c r="H381" s="28">
        <v>10</v>
      </c>
      <c r="I381" s="28">
        <v>28</v>
      </c>
      <c r="J381" s="28">
        <v>13</v>
      </c>
      <c r="K381" s="28">
        <v>29</v>
      </c>
    </row>
    <row r="382" spans="2:11" ht="15" customHeight="1" thickBot="1" x14ac:dyDescent="0.25">
      <c r="B382" s="39" t="s">
        <v>422</v>
      </c>
      <c r="C382" s="28">
        <v>0</v>
      </c>
      <c r="D382" s="28">
        <v>39</v>
      </c>
      <c r="E382" s="28">
        <v>22</v>
      </c>
      <c r="F382" s="28">
        <v>1</v>
      </c>
      <c r="G382" s="28">
        <v>1</v>
      </c>
      <c r="H382" s="28">
        <v>2</v>
      </c>
      <c r="I382" s="28">
        <v>13</v>
      </c>
      <c r="J382" s="28">
        <v>10</v>
      </c>
      <c r="K382" s="28">
        <v>15</v>
      </c>
    </row>
    <row r="383" spans="2:11" ht="15" customHeight="1" thickBot="1" x14ac:dyDescent="0.25">
      <c r="B383" s="55" t="s">
        <v>423</v>
      </c>
      <c r="C383" s="28">
        <v>0</v>
      </c>
      <c r="D383" s="28">
        <v>29</v>
      </c>
      <c r="E383" s="28">
        <v>38</v>
      </c>
      <c r="F383" s="28">
        <v>1</v>
      </c>
      <c r="G383" s="28">
        <v>0</v>
      </c>
      <c r="H383" s="28">
        <v>12</v>
      </c>
      <c r="I383" s="28">
        <v>36</v>
      </c>
      <c r="J383" s="28">
        <v>9</v>
      </c>
      <c r="K383" s="28">
        <v>29</v>
      </c>
    </row>
    <row r="384" spans="2:11" ht="15" customHeight="1" thickBot="1" x14ac:dyDescent="0.25">
      <c r="B384" s="59" t="s">
        <v>424</v>
      </c>
      <c r="C384" s="28">
        <v>0</v>
      </c>
      <c r="D384" s="28">
        <v>27</v>
      </c>
      <c r="E384" s="28">
        <v>28</v>
      </c>
      <c r="F384" s="28">
        <v>0</v>
      </c>
      <c r="G384" s="28">
        <v>0</v>
      </c>
      <c r="H384" s="28">
        <v>2</v>
      </c>
      <c r="I384" s="28">
        <v>15</v>
      </c>
      <c r="J384" s="28">
        <v>18</v>
      </c>
      <c r="K384" s="28">
        <v>20</v>
      </c>
    </row>
    <row r="385" spans="2:11" ht="15" customHeight="1" thickBot="1" x14ac:dyDescent="0.25">
      <c r="B385" s="39" t="s">
        <v>425</v>
      </c>
      <c r="C385" s="28">
        <v>1</v>
      </c>
      <c r="D385" s="28">
        <v>284</v>
      </c>
      <c r="E385" s="28">
        <v>177</v>
      </c>
      <c r="F385" s="28">
        <v>4</v>
      </c>
      <c r="G385" s="28">
        <v>4</v>
      </c>
      <c r="H385" s="28">
        <v>63</v>
      </c>
      <c r="I385" s="28">
        <v>148</v>
      </c>
      <c r="J385" s="28">
        <v>94</v>
      </c>
      <c r="K385" s="28">
        <v>145</v>
      </c>
    </row>
    <row r="386" spans="2:11" ht="15" customHeight="1" thickBot="1" x14ac:dyDescent="0.25">
      <c r="B386" s="39" t="s">
        <v>426</v>
      </c>
      <c r="C386" s="28">
        <v>0</v>
      </c>
      <c r="D386" s="28">
        <v>225</v>
      </c>
      <c r="E386" s="28">
        <v>170</v>
      </c>
      <c r="F386" s="28">
        <v>11</v>
      </c>
      <c r="G386" s="28">
        <v>6</v>
      </c>
      <c r="H386" s="28">
        <v>31</v>
      </c>
      <c r="I386" s="28">
        <v>155</v>
      </c>
      <c r="J386" s="28">
        <v>85</v>
      </c>
      <c r="K386" s="28">
        <v>113</v>
      </c>
    </row>
    <row r="387" spans="2:11" ht="15" customHeight="1" thickBot="1" x14ac:dyDescent="0.25">
      <c r="B387" s="39" t="s">
        <v>427</v>
      </c>
      <c r="C387" s="28">
        <v>0</v>
      </c>
      <c r="D387" s="28">
        <v>270</v>
      </c>
      <c r="E387" s="28">
        <v>270</v>
      </c>
      <c r="F387" s="28">
        <v>21</v>
      </c>
      <c r="G387" s="28">
        <v>2</v>
      </c>
      <c r="H387" s="28">
        <v>40</v>
      </c>
      <c r="I387" s="28">
        <v>132</v>
      </c>
      <c r="J387" s="28">
        <v>83</v>
      </c>
      <c r="K387" s="28">
        <v>147</v>
      </c>
    </row>
    <row r="388" spans="2:11" ht="15" customHeight="1" thickBot="1" x14ac:dyDescent="0.25">
      <c r="B388" s="39" t="s">
        <v>428</v>
      </c>
      <c r="C388" s="28">
        <v>0</v>
      </c>
      <c r="D388" s="28">
        <v>268</v>
      </c>
      <c r="E388" s="28">
        <v>157</v>
      </c>
      <c r="F388" s="28">
        <v>14</v>
      </c>
      <c r="G388" s="28">
        <v>4</v>
      </c>
      <c r="H388" s="28">
        <v>79</v>
      </c>
      <c r="I388" s="28">
        <v>165</v>
      </c>
      <c r="J388" s="28">
        <v>83</v>
      </c>
      <c r="K388" s="28">
        <v>125</v>
      </c>
    </row>
    <row r="389" spans="2:11" ht="15" customHeight="1" thickBot="1" x14ac:dyDescent="0.25">
      <c r="B389" s="39" t="s">
        <v>429</v>
      </c>
      <c r="C389" s="28">
        <v>1</v>
      </c>
      <c r="D389" s="28">
        <v>361</v>
      </c>
      <c r="E389" s="28">
        <v>243</v>
      </c>
      <c r="F389" s="28">
        <v>17</v>
      </c>
      <c r="G389" s="28">
        <v>5</v>
      </c>
      <c r="H389" s="28">
        <v>92</v>
      </c>
      <c r="I389" s="28">
        <v>230</v>
      </c>
      <c r="J389" s="28">
        <v>125</v>
      </c>
      <c r="K389" s="28">
        <v>172</v>
      </c>
    </row>
    <row r="390" spans="2:11" ht="15" customHeight="1" thickBot="1" x14ac:dyDescent="0.25">
      <c r="B390" s="39" t="s">
        <v>430</v>
      </c>
      <c r="C390" s="28">
        <v>0</v>
      </c>
      <c r="D390" s="28">
        <v>125</v>
      </c>
      <c r="E390" s="28">
        <v>80</v>
      </c>
      <c r="F390" s="28">
        <v>4</v>
      </c>
      <c r="G390" s="28">
        <v>5</v>
      </c>
      <c r="H390" s="28">
        <v>34</v>
      </c>
      <c r="I390" s="28">
        <v>75</v>
      </c>
      <c r="J390" s="28">
        <v>35</v>
      </c>
      <c r="K390" s="28">
        <v>44</v>
      </c>
    </row>
    <row r="391" spans="2:11" ht="15" customHeight="1" thickBot="1" x14ac:dyDescent="0.25">
      <c r="B391" s="39" t="s">
        <v>431</v>
      </c>
      <c r="C391" s="28">
        <v>0</v>
      </c>
      <c r="D391" s="28">
        <v>90</v>
      </c>
      <c r="E391" s="28">
        <v>64</v>
      </c>
      <c r="F391" s="28">
        <v>2</v>
      </c>
      <c r="G391" s="28">
        <v>2</v>
      </c>
      <c r="H391" s="28">
        <v>20</v>
      </c>
      <c r="I391" s="28">
        <v>69</v>
      </c>
      <c r="J391" s="28">
        <v>29</v>
      </c>
      <c r="K391" s="28">
        <v>51</v>
      </c>
    </row>
    <row r="392" spans="2:11" ht="15" customHeight="1" thickBot="1" x14ac:dyDescent="0.25">
      <c r="B392" s="39" t="s">
        <v>432</v>
      </c>
      <c r="C392" s="28">
        <v>0</v>
      </c>
      <c r="D392" s="28">
        <v>187</v>
      </c>
      <c r="E392" s="28">
        <v>134</v>
      </c>
      <c r="F392" s="28">
        <v>3</v>
      </c>
      <c r="G392" s="28">
        <v>3</v>
      </c>
      <c r="H392" s="28">
        <v>49</v>
      </c>
      <c r="I392" s="28">
        <v>140</v>
      </c>
      <c r="J392" s="28">
        <v>60</v>
      </c>
      <c r="K392" s="28">
        <v>155</v>
      </c>
    </row>
    <row r="393" spans="2:11" ht="15" customHeight="1" thickBot="1" x14ac:dyDescent="0.25">
      <c r="B393" s="39" t="s">
        <v>433</v>
      </c>
      <c r="C393" s="28">
        <v>0</v>
      </c>
      <c r="D393" s="28">
        <v>148</v>
      </c>
      <c r="E393" s="28">
        <v>136</v>
      </c>
      <c r="F393" s="28">
        <v>12</v>
      </c>
      <c r="G393" s="28">
        <v>2</v>
      </c>
      <c r="H393" s="28">
        <v>39</v>
      </c>
      <c r="I393" s="28">
        <v>144</v>
      </c>
      <c r="J393" s="28">
        <v>69</v>
      </c>
      <c r="K393" s="28">
        <v>124</v>
      </c>
    </row>
    <row r="394" spans="2:11" ht="15" customHeight="1" thickBot="1" x14ac:dyDescent="0.25">
      <c r="B394" s="39" t="s">
        <v>434</v>
      </c>
      <c r="C394" s="28">
        <v>4</v>
      </c>
      <c r="D394" s="28">
        <v>3034</v>
      </c>
      <c r="E394" s="28">
        <v>2264</v>
      </c>
      <c r="F394" s="28">
        <v>132</v>
      </c>
      <c r="G394" s="28">
        <v>45</v>
      </c>
      <c r="H394" s="28">
        <v>530</v>
      </c>
      <c r="I394" s="28">
        <v>1801</v>
      </c>
      <c r="J394" s="28">
        <v>1276</v>
      </c>
      <c r="K394" s="28">
        <v>2067</v>
      </c>
    </row>
    <row r="395" spans="2:11" ht="15" customHeight="1" thickBot="1" x14ac:dyDescent="0.25">
      <c r="B395" s="39" t="s">
        <v>435</v>
      </c>
      <c r="C395" s="28">
        <v>1</v>
      </c>
      <c r="D395" s="28">
        <v>183</v>
      </c>
      <c r="E395" s="28">
        <v>89</v>
      </c>
      <c r="F395" s="28">
        <v>9</v>
      </c>
      <c r="G395" s="28">
        <v>6</v>
      </c>
      <c r="H395" s="28">
        <v>57</v>
      </c>
      <c r="I395" s="28">
        <v>138</v>
      </c>
      <c r="J395" s="28">
        <v>35</v>
      </c>
      <c r="K395" s="28">
        <v>34</v>
      </c>
    </row>
    <row r="396" spans="2:11" ht="15" customHeight="1" thickBot="1" x14ac:dyDescent="0.25">
      <c r="B396" s="39" t="s">
        <v>436</v>
      </c>
      <c r="C396" s="28">
        <v>1</v>
      </c>
      <c r="D396" s="28">
        <v>162</v>
      </c>
      <c r="E396" s="28">
        <v>101</v>
      </c>
      <c r="F396" s="28">
        <v>3</v>
      </c>
      <c r="G396" s="28">
        <v>3</v>
      </c>
      <c r="H396" s="28">
        <v>38</v>
      </c>
      <c r="I396" s="28">
        <v>125</v>
      </c>
      <c r="J396" s="28">
        <v>56</v>
      </c>
      <c r="K396" s="28">
        <v>97</v>
      </c>
    </row>
    <row r="397" spans="2:11" ht="15" customHeight="1" thickBot="1" x14ac:dyDescent="0.25">
      <c r="B397" s="39" t="s">
        <v>437</v>
      </c>
      <c r="C397" s="28">
        <v>0</v>
      </c>
      <c r="D397" s="28">
        <v>281</v>
      </c>
      <c r="E397" s="28">
        <v>228</v>
      </c>
      <c r="F397" s="28">
        <v>11</v>
      </c>
      <c r="G397" s="28">
        <v>5</v>
      </c>
      <c r="H397" s="28">
        <v>50</v>
      </c>
      <c r="I397" s="28">
        <v>162</v>
      </c>
      <c r="J397" s="28">
        <v>109</v>
      </c>
      <c r="K397" s="28">
        <v>133</v>
      </c>
    </row>
    <row r="398" spans="2:11" ht="15" customHeight="1" thickBot="1" x14ac:dyDescent="0.25">
      <c r="B398" s="39" t="s">
        <v>438</v>
      </c>
      <c r="C398" s="28">
        <v>0</v>
      </c>
      <c r="D398" s="28">
        <v>194</v>
      </c>
      <c r="E398" s="28">
        <v>116</v>
      </c>
      <c r="F398" s="28">
        <v>11</v>
      </c>
      <c r="G398" s="28">
        <v>2</v>
      </c>
      <c r="H398" s="28">
        <v>44</v>
      </c>
      <c r="I398" s="28">
        <v>125</v>
      </c>
      <c r="J398" s="28">
        <v>58</v>
      </c>
      <c r="K398" s="28">
        <v>93</v>
      </c>
    </row>
    <row r="399" spans="2:11" ht="15" customHeight="1" thickBot="1" x14ac:dyDescent="0.25">
      <c r="B399" s="39" t="s">
        <v>439</v>
      </c>
      <c r="C399" s="28">
        <v>0</v>
      </c>
      <c r="D399" s="28">
        <v>195</v>
      </c>
      <c r="E399" s="28">
        <v>142</v>
      </c>
      <c r="F399" s="28">
        <v>2</v>
      </c>
      <c r="G399" s="28">
        <v>4</v>
      </c>
      <c r="H399" s="28">
        <v>41</v>
      </c>
      <c r="I399" s="28">
        <v>127</v>
      </c>
      <c r="J399" s="28">
        <v>58</v>
      </c>
      <c r="K399" s="28">
        <v>132</v>
      </c>
    </row>
    <row r="400" spans="2:11" ht="15" customHeight="1" thickBot="1" x14ac:dyDescent="0.25">
      <c r="B400" s="39" t="s">
        <v>440</v>
      </c>
      <c r="C400" s="28">
        <v>0</v>
      </c>
      <c r="D400" s="28">
        <v>187</v>
      </c>
      <c r="E400" s="28">
        <v>108</v>
      </c>
      <c r="F400" s="28">
        <v>17</v>
      </c>
      <c r="G400" s="28">
        <v>2</v>
      </c>
      <c r="H400" s="28">
        <v>41</v>
      </c>
      <c r="I400" s="28">
        <v>97</v>
      </c>
      <c r="J400" s="28">
        <v>58</v>
      </c>
      <c r="K400" s="28">
        <v>105</v>
      </c>
    </row>
    <row r="401" spans="2:11" ht="15" customHeight="1" thickBot="1" x14ac:dyDescent="0.25">
      <c r="B401" s="39" t="s">
        <v>441</v>
      </c>
      <c r="C401" s="28">
        <v>0</v>
      </c>
      <c r="D401" s="28">
        <v>242</v>
      </c>
      <c r="E401" s="28">
        <v>171</v>
      </c>
      <c r="F401" s="28">
        <v>7</v>
      </c>
      <c r="G401" s="28">
        <v>2</v>
      </c>
      <c r="H401" s="28">
        <v>66</v>
      </c>
      <c r="I401" s="28">
        <v>186</v>
      </c>
      <c r="J401" s="28">
        <v>82</v>
      </c>
      <c r="K401" s="28">
        <v>118</v>
      </c>
    </row>
    <row r="402" spans="2:11" ht="15" customHeight="1" thickBot="1" x14ac:dyDescent="0.25">
      <c r="B402" s="39" t="s">
        <v>442</v>
      </c>
      <c r="C402" s="28">
        <v>0</v>
      </c>
      <c r="D402" s="28">
        <v>204</v>
      </c>
      <c r="E402" s="28">
        <v>131</v>
      </c>
      <c r="F402" s="28">
        <v>13</v>
      </c>
      <c r="G402" s="28">
        <v>3</v>
      </c>
      <c r="H402" s="28">
        <v>66</v>
      </c>
      <c r="I402" s="28">
        <v>102</v>
      </c>
      <c r="J402" s="28">
        <v>88</v>
      </c>
      <c r="K402" s="28">
        <v>72</v>
      </c>
    </row>
    <row r="403" spans="2:11" ht="15" customHeight="1" thickBot="1" x14ac:dyDescent="0.25">
      <c r="B403" s="39" t="s">
        <v>443</v>
      </c>
      <c r="C403" s="28">
        <v>0</v>
      </c>
      <c r="D403" s="28">
        <v>215</v>
      </c>
      <c r="E403" s="28">
        <v>124</v>
      </c>
      <c r="F403" s="28">
        <v>6</v>
      </c>
      <c r="G403" s="28">
        <v>7</v>
      </c>
      <c r="H403" s="28">
        <v>44</v>
      </c>
      <c r="I403" s="28">
        <v>95</v>
      </c>
      <c r="J403" s="28">
        <v>62</v>
      </c>
      <c r="K403" s="28">
        <v>76</v>
      </c>
    </row>
    <row r="404" spans="2:11" ht="15" customHeight="1" thickBot="1" x14ac:dyDescent="0.25">
      <c r="B404" s="55" t="s">
        <v>444</v>
      </c>
      <c r="C404" s="28">
        <v>0</v>
      </c>
      <c r="D404" s="28">
        <v>85</v>
      </c>
      <c r="E404" s="28">
        <v>83</v>
      </c>
      <c r="F404" s="28">
        <v>9</v>
      </c>
      <c r="G404" s="28">
        <v>2</v>
      </c>
      <c r="H404" s="28">
        <v>21</v>
      </c>
      <c r="I404" s="28">
        <v>61</v>
      </c>
      <c r="J404" s="28">
        <v>19</v>
      </c>
      <c r="K404" s="28">
        <v>36</v>
      </c>
    </row>
    <row r="405" spans="2:11" ht="15" customHeight="1" thickBot="1" x14ac:dyDescent="0.25">
      <c r="B405" s="59" t="s">
        <v>445</v>
      </c>
      <c r="C405" s="28">
        <v>0</v>
      </c>
      <c r="D405" s="28">
        <v>54</v>
      </c>
      <c r="E405" s="28">
        <v>69</v>
      </c>
      <c r="F405" s="28">
        <v>2</v>
      </c>
      <c r="G405" s="28">
        <v>2</v>
      </c>
      <c r="H405" s="28">
        <v>11</v>
      </c>
      <c r="I405" s="28">
        <v>28</v>
      </c>
      <c r="J405" s="28">
        <v>26</v>
      </c>
      <c r="K405" s="28">
        <v>46</v>
      </c>
    </row>
    <row r="406" spans="2:11" ht="15" customHeight="1" thickBot="1" x14ac:dyDescent="0.25">
      <c r="B406" s="39" t="s">
        <v>446</v>
      </c>
      <c r="C406" s="28">
        <v>0</v>
      </c>
      <c r="D406" s="28">
        <v>313</v>
      </c>
      <c r="E406" s="28">
        <v>220</v>
      </c>
      <c r="F406" s="28">
        <v>27</v>
      </c>
      <c r="G406" s="28">
        <v>6</v>
      </c>
      <c r="H406" s="28">
        <v>89</v>
      </c>
      <c r="I406" s="28">
        <v>203</v>
      </c>
      <c r="J406" s="28">
        <v>161</v>
      </c>
      <c r="K406" s="28">
        <v>165</v>
      </c>
    </row>
    <row r="407" spans="2:11" ht="15" customHeight="1" thickBot="1" x14ac:dyDescent="0.25">
      <c r="B407" s="39" t="s">
        <v>447</v>
      </c>
      <c r="C407" s="28">
        <v>0</v>
      </c>
      <c r="D407" s="28">
        <v>76</v>
      </c>
      <c r="E407" s="28">
        <v>106</v>
      </c>
      <c r="F407" s="28">
        <v>2</v>
      </c>
      <c r="G407" s="28">
        <v>2</v>
      </c>
      <c r="H407" s="28">
        <v>23</v>
      </c>
      <c r="I407" s="28">
        <v>53</v>
      </c>
      <c r="J407" s="28">
        <v>45</v>
      </c>
      <c r="K407" s="28">
        <v>62</v>
      </c>
    </row>
    <row r="408" spans="2:11" ht="15" customHeight="1" thickBot="1" x14ac:dyDescent="0.25">
      <c r="B408" s="39" t="s">
        <v>448</v>
      </c>
      <c r="C408" s="28">
        <v>1</v>
      </c>
      <c r="D408" s="28">
        <v>135</v>
      </c>
      <c r="E408" s="28">
        <v>131</v>
      </c>
      <c r="F408" s="28">
        <v>5</v>
      </c>
      <c r="G408" s="28">
        <v>1</v>
      </c>
      <c r="H408" s="28">
        <v>39</v>
      </c>
      <c r="I408" s="28">
        <v>83</v>
      </c>
      <c r="J408" s="28">
        <v>82</v>
      </c>
      <c r="K408" s="28">
        <v>120</v>
      </c>
    </row>
    <row r="409" spans="2:11" ht="15" customHeight="1" thickBot="1" x14ac:dyDescent="0.25">
      <c r="B409" s="39" t="s">
        <v>449</v>
      </c>
      <c r="C409" s="28">
        <v>0</v>
      </c>
      <c r="D409" s="28">
        <v>26</v>
      </c>
      <c r="E409" s="28">
        <v>36</v>
      </c>
      <c r="F409" s="28">
        <v>0</v>
      </c>
      <c r="G409" s="28">
        <v>0</v>
      </c>
      <c r="H409" s="28">
        <v>12</v>
      </c>
      <c r="I409" s="28">
        <v>21</v>
      </c>
      <c r="J409" s="28">
        <v>11</v>
      </c>
      <c r="K409" s="28">
        <v>21</v>
      </c>
    </row>
    <row r="410" spans="2:11" ht="15" customHeight="1" thickBot="1" x14ac:dyDescent="0.25">
      <c r="B410" s="39" t="s">
        <v>450</v>
      </c>
      <c r="C410" s="28">
        <v>1</v>
      </c>
      <c r="D410" s="28">
        <v>599</v>
      </c>
      <c r="E410" s="28">
        <v>493</v>
      </c>
      <c r="F410" s="28">
        <v>34</v>
      </c>
      <c r="G410" s="28">
        <v>25</v>
      </c>
      <c r="H410" s="28">
        <v>151</v>
      </c>
      <c r="I410" s="28">
        <v>442</v>
      </c>
      <c r="J410" s="28">
        <v>283</v>
      </c>
      <c r="K410" s="28">
        <v>452</v>
      </c>
    </row>
    <row r="411" spans="2:11" ht="15" customHeight="1" thickBot="1" x14ac:dyDescent="0.25">
      <c r="B411" s="39" t="s">
        <v>451</v>
      </c>
      <c r="C411" s="28">
        <v>0</v>
      </c>
      <c r="D411" s="28">
        <v>46</v>
      </c>
      <c r="E411" s="28">
        <v>33</v>
      </c>
      <c r="F411" s="28">
        <v>1</v>
      </c>
      <c r="G411" s="28">
        <v>1</v>
      </c>
      <c r="H411" s="28">
        <v>4</v>
      </c>
      <c r="I411" s="28">
        <v>22</v>
      </c>
      <c r="J411" s="28">
        <v>16</v>
      </c>
      <c r="K411" s="28">
        <v>35</v>
      </c>
    </row>
    <row r="412" spans="2:11" ht="15" customHeight="1" thickBot="1" x14ac:dyDescent="0.25">
      <c r="B412" s="39" t="s">
        <v>452</v>
      </c>
      <c r="C412" s="28">
        <v>0</v>
      </c>
      <c r="D412" s="28">
        <v>185</v>
      </c>
      <c r="E412" s="28">
        <v>182</v>
      </c>
      <c r="F412" s="28">
        <v>13</v>
      </c>
      <c r="G412" s="28">
        <v>6</v>
      </c>
      <c r="H412" s="28">
        <v>52</v>
      </c>
      <c r="I412" s="28">
        <v>106</v>
      </c>
      <c r="J412" s="28">
        <v>73</v>
      </c>
      <c r="K412" s="28">
        <v>149</v>
      </c>
    </row>
    <row r="413" spans="2:11" ht="15" customHeight="1" thickBot="1" x14ac:dyDescent="0.25">
      <c r="B413" s="39" t="s">
        <v>453</v>
      </c>
      <c r="C413" s="28">
        <v>1</v>
      </c>
      <c r="D413" s="28">
        <v>64</v>
      </c>
      <c r="E413" s="28">
        <v>67</v>
      </c>
      <c r="F413" s="28">
        <v>4</v>
      </c>
      <c r="G413" s="28">
        <v>1</v>
      </c>
      <c r="H413" s="28">
        <v>27</v>
      </c>
      <c r="I413" s="28">
        <v>76</v>
      </c>
      <c r="J413" s="28">
        <v>52</v>
      </c>
      <c r="K413" s="28">
        <v>83</v>
      </c>
    </row>
    <row r="414" spans="2:11" ht="15" customHeight="1" thickBot="1" x14ac:dyDescent="0.25">
      <c r="B414" s="39" t="s">
        <v>454</v>
      </c>
      <c r="C414" s="28">
        <v>0</v>
      </c>
      <c r="D414" s="28">
        <v>26</v>
      </c>
      <c r="E414" s="28">
        <v>32</v>
      </c>
      <c r="F414" s="28">
        <v>1</v>
      </c>
      <c r="G414" s="28">
        <v>1</v>
      </c>
      <c r="H414" s="28">
        <v>5</v>
      </c>
      <c r="I414" s="28">
        <v>22</v>
      </c>
      <c r="J414" s="28">
        <v>22</v>
      </c>
      <c r="K414" s="28">
        <v>35</v>
      </c>
    </row>
    <row r="415" spans="2:11" ht="15" customHeight="1" thickBot="1" x14ac:dyDescent="0.25">
      <c r="B415" s="57" t="s">
        <v>455</v>
      </c>
      <c r="C415" s="28">
        <v>0</v>
      </c>
      <c r="D415" s="28">
        <v>122</v>
      </c>
      <c r="E415" s="28">
        <v>136</v>
      </c>
      <c r="F415" s="28">
        <v>5</v>
      </c>
      <c r="G415" s="28">
        <v>3</v>
      </c>
      <c r="H415" s="28">
        <v>31</v>
      </c>
      <c r="I415" s="28">
        <v>70</v>
      </c>
      <c r="J415" s="28">
        <v>45</v>
      </c>
      <c r="K415" s="28">
        <v>91</v>
      </c>
    </row>
    <row r="416" spans="2:11" ht="15" customHeight="1" thickBot="1" x14ac:dyDescent="0.25">
      <c r="B416" s="39" t="s">
        <v>456</v>
      </c>
      <c r="C416" s="28">
        <v>0</v>
      </c>
      <c r="D416" s="28">
        <v>54</v>
      </c>
      <c r="E416" s="28">
        <v>37</v>
      </c>
      <c r="F416" s="28">
        <v>1</v>
      </c>
      <c r="G416" s="28">
        <v>5</v>
      </c>
      <c r="H416" s="28">
        <v>6</v>
      </c>
      <c r="I416" s="28">
        <v>13</v>
      </c>
      <c r="J416" s="28">
        <v>56</v>
      </c>
      <c r="K416" s="28">
        <v>57</v>
      </c>
    </row>
    <row r="417" spans="2:11" ht="15" customHeight="1" thickBot="1" x14ac:dyDescent="0.25">
      <c r="B417" s="39" t="s">
        <v>457</v>
      </c>
      <c r="C417" s="28">
        <v>0</v>
      </c>
      <c r="D417" s="28">
        <v>96</v>
      </c>
      <c r="E417" s="28">
        <v>40</v>
      </c>
      <c r="F417" s="28">
        <v>4</v>
      </c>
      <c r="G417" s="28">
        <v>3</v>
      </c>
      <c r="H417" s="28">
        <v>21</v>
      </c>
      <c r="I417" s="28">
        <v>13</v>
      </c>
      <c r="J417" s="28">
        <v>42</v>
      </c>
      <c r="K417" s="28">
        <v>21</v>
      </c>
    </row>
    <row r="418" spans="2:11" ht="15" customHeight="1" thickBot="1" x14ac:dyDescent="0.25">
      <c r="B418" s="39" t="s">
        <v>458</v>
      </c>
      <c r="C418" s="28">
        <v>0</v>
      </c>
      <c r="D418" s="28">
        <v>123</v>
      </c>
      <c r="E418" s="28">
        <v>79</v>
      </c>
      <c r="F418" s="28">
        <v>4</v>
      </c>
      <c r="G418" s="28">
        <v>0</v>
      </c>
      <c r="H418" s="28">
        <v>30</v>
      </c>
      <c r="I418" s="28">
        <v>18</v>
      </c>
      <c r="J418" s="28">
        <v>78</v>
      </c>
      <c r="K418" s="28">
        <v>71</v>
      </c>
    </row>
    <row r="419" spans="2:11" ht="15" customHeight="1" thickBot="1" x14ac:dyDescent="0.25">
      <c r="B419" s="39" t="s">
        <v>459</v>
      </c>
      <c r="C419" s="28">
        <v>0</v>
      </c>
      <c r="D419" s="28">
        <v>470</v>
      </c>
      <c r="E419" s="28">
        <v>253</v>
      </c>
      <c r="F419" s="28">
        <v>32</v>
      </c>
      <c r="G419" s="28">
        <v>16</v>
      </c>
      <c r="H419" s="28">
        <v>144</v>
      </c>
      <c r="I419" s="28">
        <v>253</v>
      </c>
      <c r="J419" s="28">
        <v>249</v>
      </c>
      <c r="K419" s="28">
        <v>375</v>
      </c>
    </row>
    <row r="420" spans="2:11" ht="15" customHeight="1" thickBot="1" x14ac:dyDescent="0.25">
      <c r="B420" s="57" t="s">
        <v>460</v>
      </c>
      <c r="C420" s="28">
        <v>0</v>
      </c>
      <c r="D420" s="28">
        <v>51</v>
      </c>
      <c r="E420" s="28">
        <v>41</v>
      </c>
      <c r="F420" s="28">
        <v>0</v>
      </c>
      <c r="G420" s="28">
        <v>1</v>
      </c>
      <c r="H420" s="28">
        <v>7</v>
      </c>
      <c r="I420" s="28">
        <v>20</v>
      </c>
      <c r="J420" s="28">
        <v>9</v>
      </c>
      <c r="K420" s="28">
        <v>35</v>
      </c>
    </row>
    <row r="421" spans="2:11" ht="15" customHeight="1" thickBot="1" x14ac:dyDescent="0.25">
      <c r="B421" s="39" t="s">
        <v>461</v>
      </c>
      <c r="C421" s="28">
        <v>0</v>
      </c>
      <c r="D421" s="28">
        <v>49</v>
      </c>
      <c r="E421" s="28">
        <v>24</v>
      </c>
      <c r="F421" s="28">
        <v>3</v>
      </c>
      <c r="G421" s="28">
        <v>2</v>
      </c>
      <c r="H421" s="28">
        <v>12</v>
      </c>
      <c r="I421" s="28">
        <v>17</v>
      </c>
      <c r="J421" s="28">
        <v>8</v>
      </c>
      <c r="K421" s="28">
        <v>23</v>
      </c>
    </row>
    <row r="422" spans="2:11" ht="15" customHeight="1" thickBot="1" x14ac:dyDescent="0.25">
      <c r="B422" s="55" t="s">
        <v>462</v>
      </c>
      <c r="C422" s="28">
        <v>0</v>
      </c>
      <c r="D422" s="28">
        <v>338</v>
      </c>
      <c r="E422" s="28">
        <v>205</v>
      </c>
      <c r="F422" s="28">
        <v>6</v>
      </c>
      <c r="G422" s="28">
        <v>10</v>
      </c>
      <c r="H422" s="28">
        <v>74</v>
      </c>
      <c r="I422" s="28">
        <v>201</v>
      </c>
      <c r="J422" s="28">
        <v>176</v>
      </c>
      <c r="K422" s="28">
        <v>249</v>
      </c>
    </row>
    <row r="423" spans="2:11" ht="15" customHeight="1" thickBot="1" x14ac:dyDescent="0.25">
      <c r="B423" s="59" t="s">
        <v>463</v>
      </c>
      <c r="C423" s="28">
        <v>0</v>
      </c>
      <c r="D423" s="28">
        <v>97</v>
      </c>
      <c r="E423" s="28">
        <v>51</v>
      </c>
      <c r="F423" s="28">
        <v>2</v>
      </c>
      <c r="G423" s="28">
        <v>1</v>
      </c>
      <c r="H423" s="28">
        <v>15</v>
      </c>
      <c r="I423" s="28">
        <v>18</v>
      </c>
      <c r="J423" s="28">
        <v>29</v>
      </c>
      <c r="K423" s="28">
        <v>40</v>
      </c>
    </row>
    <row r="424" spans="2:11" ht="15" customHeight="1" thickBot="1" x14ac:dyDescent="0.25">
      <c r="B424" s="39" t="s">
        <v>464</v>
      </c>
      <c r="C424" s="28">
        <v>0</v>
      </c>
      <c r="D424" s="28">
        <v>57</v>
      </c>
      <c r="E424" s="28">
        <v>31</v>
      </c>
      <c r="F424" s="28">
        <v>0</v>
      </c>
      <c r="G424" s="28">
        <v>0</v>
      </c>
      <c r="H424" s="28">
        <v>6</v>
      </c>
      <c r="I424" s="28">
        <v>20</v>
      </c>
      <c r="J424" s="28">
        <v>12</v>
      </c>
      <c r="K424" s="28">
        <v>23</v>
      </c>
    </row>
    <row r="425" spans="2:11" ht="15" customHeight="1" thickBot="1" x14ac:dyDescent="0.25">
      <c r="B425" s="39" t="s">
        <v>465</v>
      </c>
      <c r="C425" s="28">
        <v>0</v>
      </c>
      <c r="D425" s="28">
        <v>84</v>
      </c>
      <c r="E425" s="28">
        <v>31</v>
      </c>
      <c r="F425" s="28">
        <v>3</v>
      </c>
      <c r="G425" s="28">
        <v>1</v>
      </c>
      <c r="H425" s="28">
        <v>11</v>
      </c>
      <c r="I425" s="28">
        <v>50</v>
      </c>
      <c r="J425" s="28">
        <v>20</v>
      </c>
      <c r="K425" s="28">
        <v>34</v>
      </c>
    </row>
    <row r="426" spans="2:11" ht="15" customHeight="1" thickBot="1" x14ac:dyDescent="0.25">
      <c r="B426" s="39" t="s">
        <v>466</v>
      </c>
      <c r="C426" s="28">
        <v>0</v>
      </c>
      <c r="D426" s="28">
        <v>68</v>
      </c>
      <c r="E426" s="28">
        <v>25</v>
      </c>
      <c r="F426" s="28">
        <v>1</v>
      </c>
      <c r="G426" s="28">
        <v>0</v>
      </c>
      <c r="H426" s="28">
        <v>20</v>
      </c>
      <c r="I426" s="28">
        <v>19</v>
      </c>
      <c r="J426" s="28">
        <v>25</v>
      </c>
      <c r="K426" s="28">
        <v>26</v>
      </c>
    </row>
    <row r="427" spans="2:11" ht="15" customHeight="1" thickBot="1" x14ac:dyDescent="0.25">
      <c r="B427" s="39" t="s">
        <v>467</v>
      </c>
      <c r="C427" s="28">
        <v>0</v>
      </c>
      <c r="D427" s="28">
        <v>344</v>
      </c>
      <c r="E427" s="28">
        <v>179</v>
      </c>
      <c r="F427" s="28">
        <v>16</v>
      </c>
      <c r="G427" s="28">
        <v>4</v>
      </c>
      <c r="H427" s="28">
        <v>69</v>
      </c>
      <c r="I427" s="28">
        <v>136</v>
      </c>
      <c r="J427" s="28">
        <v>134</v>
      </c>
      <c r="K427" s="28">
        <v>101</v>
      </c>
    </row>
    <row r="428" spans="2:11" ht="15" customHeight="1" thickBot="1" x14ac:dyDescent="0.25">
      <c r="B428" s="55" t="s">
        <v>468</v>
      </c>
      <c r="C428" s="28">
        <v>0</v>
      </c>
      <c r="D428" s="28">
        <v>145</v>
      </c>
      <c r="E428" s="28">
        <v>101</v>
      </c>
      <c r="F428" s="28">
        <v>5</v>
      </c>
      <c r="G428" s="28">
        <v>0</v>
      </c>
      <c r="H428" s="28">
        <v>29</v>
      </c>
      <c r="I428" s="28">
        <v>74</v>
      </c>
      <c r="J428" s="28">
        <v>26</v>
      </c>
      <c r="K428" s="28">
        <v>46</v>
      </c>
    </row>
    <row r="429" spans="2:11" ht="15" customHeight="1" thickBot="1" x14ac:dyDescent="0.25">
      <c r="B429" s="59" t="s">
        <v>469</v>
      </c>
      <c r="C429" s="28">
        <v>0</v>
      </c>
      <c r="D429" s="28">
        <v>123</v>
      </c>
      <c r="E429" s="28">
        <v>57</v>
      </c>
      <c r="F429" s="28">
        <v>3</v>
      </c>
      <c r="G429" s="28">
        <v>4</v>
      </c>
      <c r="H429" s="28">
        <v>34</v>
      </c>
      <c r="I429" s="28">
        <v>63</v>
      </c>
      <c r="J429" s="28">
        <v>32</v>
      </c>
      <c r="K429" s="28">
        <v>34</v>
      </c>
    </row>
    <row r="430" spans="2:11" ht="15" customHeight="1" thickBot="1" x14ac:dyDescent="0.25">
      <c r="B430" s="39" t="s">
        <v>470</v>
      </c>
      <c r="C430" s="28">
        <v>0</v>
      </c>
      <c r="D430" s="28">
        <v>321</v>
      </c>
      <c r="E430" s="28">
        <v>148</v>
      </c>
      <c r="F430" s="28">
        <v>6</v>
      </c>
      <c r="G430" s="28">
        <v>2</v>
      </c>
      <c r="H430" s="28">
        <v>65</v>
      </c>
      <c r="I430" s="28">
        <v>160</v>
      </c>
      <c r="J430" s="28">
        <v>114</v>
      </c>
      <c r="K430" s="28">
        <v>144</v>
      </c>
    </row>
    <row r="431" spans="2:11" ht="15" customHeight="1" thickBot="1" x14ac:dyDescent="0.25">
      <c r="B431" s="39" t="s">
        <v>471</v>
      </c>
      <c r="C431" s="28">
        <v>0</v>
      </c>
      <c r="D431" s="28">
        <v>88</v>
      </c>
      <c r="E431" s="28">
        <v>39</v>
      </c>
      <c r="F431" s="28">
        <v>0</v>
      </c>
      <c r="G431" s="28">
        <v>0</v>
      </c>
      <c r="H431" s="28">
        <v>20</v>
      </c>
      <c r="I431" s="28">
        <v>55</v>
      </c>
      <c r="J431" s="28">
        <v>23</v>
      </c>
      <c r="K431" s="28">
        <v>50</v>
      </c>
    </row>
    <row r="432" spans="2:11" ht="15" customHeight="1" thickBot="1" x14ac:dyDescent="0.25">
      <c r="B432" s="39" t="s">
        <v>472</v>
      </c>
      <c r="C432" s="28">
        <v>0</v>
      </c>
      <c r="D432" s="28">
        <v>474</v>
      </c>
      <c r="E432" s="28">
        <v>228</v>
      </c>
      <c r="F432" s="28">
        <v>19</v>
      </c>
      <c r="G432" s="28">
        <v>4</v>
      </c>
      <c r="H432" s="28">
        <v>118</v>
      </c>
      <c r="I432" s="28">
        <v>288</v>
      </c>
      <c r="J432" s="28">
        <v>196</v>
      </c>
      <c r="K432" s="28">
        <v>279</v>
      </c>
    </row>
    <row r="433" spans="2:11" ht="15" customHeight="1" thickBot="1" x14ac:dyDescent="0.25">
      <c r="B433" s="39" t="s">
        <v>473</v>
      </c>
      <c r="C433" s="28">
        <v>0</v>
      </c>
      <c r="D433" s="28">
        <v>32</v>
      </c>
      <c r="E433" s="28">
        <v>23</v>
      </c>
      <c r="F433" s="28">
        <v>0</v>
      </c>
      <c r="G433" s="28">
        <v>0</v>
      </c>
      <c r="H433" s="28">
        <v>8</v>
      </c>
      <c r="I433" s="28">
        <v>12</v>
      </c>
      <c r="J433" s="28">
        <v>9</v>
      </c>
      <c r="K433" s="28">
        <v>19</v>
      </c>
    </row>
    <row r="434" spans="2:11" ht="15" customHeight="1" thickBot="1" x14ac:dyDescent="0.25">
      <c r="B434" s="57" t="s">
        <v>474</v>
      </c>
      <c r="C434" s="28">
        <v>0</v>
      </c>
      <c r="D434" s="28">
        <v>188</v>
      </c>
      <c r="E434" s="28">
        <v>82</v>
      </c>
      <c r="F434" s="28">
        <v>6</v>
      </c>
      <c r="G434" s="28">
        <v>1</v>
      </c>
      <c r="H434" s="28">
        <v>21</v>
      </c>
      <c r="I434" s="28">
        <v>84</v>
      </c>
      <c r="J434" s="28">
        <v>34</v>
      </c>
      <c r="K434" s="28">
        <v>54</v>
      </c>
    </row>
    <row r="435" spans="2:11" ht="15" customHeight="1" thickBot="1" x14ac:dyDescent="0.25">
      <c r="B435" s="39" t="s">
        <v>475</v>
      </c>
      <c r="C435" s="28">
        <v>0</v>
      </c>
      <c r="D435" s="28">
        <v>20</v>
      </c>
      <c r="E435" s="28">
        <v>26</v>
      </c>
      <c r="F435" s="28">
        <v>3</v>
      </c>
      <c r="G435" s="28">
        <v>0</v>
      </c>
      <c r="H435" s="28">
        <v>1</v>
      </c>
      <c r="I435" s="28">
        <v>15</v>
      </c>
      <c r="J435" s="28">
        <v>5</v>
      </c>
      <c r="K435" s="28">
        <v>10</v>
      </c>
    </row>
    <row r="436" spans="2:11" ht="15" customHeight="1" thickBot="1" x14ac:dyDescent="0.25">
      <c r="B436" s="39" t="s">
        <v>476</v>
      </c>
      <c r="C436" s="28">
        <v>0</v>
      </c>
      <c r="D436" s="28">
        <v>78</v>
      </c>
      <c r="E436" s="28">
        <v>74</v>
      </c>
      <c r="F436" s="28">
        <v>2</v>
      </c>
      <c r="G436" s="28">
        <v>0</v>
      </c>
      <c r="H436" s="28">
        <v>6</v>
      </c>
      <c r="I436" s="28">
        <v>41</v>
      </c>
      <c r="J436" s="28">
        <v>15</v>
      </c>
      <c r="K436" s="28">
        <v>21</v>
      </c>
    </row>
    <row r="437" spans="2:11" ht="15" customHeight="1" thickBot="1" x14ac:dyDescent="0.25">
      <c r="B437" s="39" t="s">
        <v>477</v>
      </c>
      <c r="C437" s="28">
        <v>1</v>
      </c>
      <c r="D437" s="28">
        <v>296</v>
      </c>
      <c r="E437" s="28">
        <v>150</v>
      </c>
      <c r="F437" s="28">
        <v>6</v>
      </c>
      <c r="G437" s="28">
        <v>10</v>
      </c>
      <c r="H437" s="28">
        <v>62</v>
      </c>
      <c r="I437" s="28">
        <v>117</v>
      </c>
      <c r="J437" s="28">
        <v>73</v>
      </c>
      <c r="K437" s="28">
        <v>95</v>
      </c>
    </row>
    <row r="438" spans="2:11" ht="15" customHeight="1" thickBot="1" x14ac:dyDescent="0.25">
      <c r="B438" s="40" t="s">
        <v>12</v>
      </c>
      <c r="C438" s="42">
        <v>63</v>
      </c>
      <c r="D438" s="42">
        <v>55146</v>
      </c>
      <c r="E438" s="42">
        <v>37080</v>
      </c>
      <c r="F438" s="42">
        <v>2355</v>
      </c>
      <c r="G438" s="42">
        <v>1006</v>
      </c>
      <c r="H438" s="42">
        <v>13045</v>
      </c>
      <c r="I438" s="42">
        <v>32423</v>
      </c>
      <c r="J438" s="42">
        <v>23144</v>
      </c>
      <c r="K438" s="42">
        <v>28506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F02E-3F28-4DF5-92E3-A4DC85D80301}">
  <dimension ref="B1:N90"/>
  <sheetViews>
    <sheetView zoomScaleNormal="100" workbookViewId="0"/>
  </sheetViews>
  <sheetFormatPr baseColWidth="10" defaultColWidth="11.42578125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15</v>
      </c>
      <c r="D6" s="26" t="s">
        <v>9</v>
      </c>
      <c r="E6" s="26" t="s">
        <v>6</v>
      </c>
      <c r="F6" s="26" t="s">
        <v>7</v>
      </c>
      <c r="G6" s="26" t="s">
        <v>8</v>
      </c>
      <c r="H6" s="26" t="s">
        <v>16</v>
      </c>
      <c r="I6" s="26" t="s">
        <v>14</v>
      </c>
      <c r="J6" s="26" t="s">
        <v>13</v>
      </c>
      <c r="K6" s="26" t="s">
        <v>41</v>
      </c>
      <c r="L6" s="26" t="s">
        <v>42</v>
      </c>
    </row>
    <row r="7" spans="2:12" ht="15" thickBot="1" x14ac:dyDescent="0.25">
      <c r="B7" s="27">
        <v>2007</v>
      </c>
      <c r="C7" s="28">
        <v>189</v>
      </c>
      <c r="D7" s="28">
        <v>80633</v>
      </c>
      <c r="E7" s="28">
        <v>50247</v>
      </c>
      <c r="F7" s="28">
        <v>6541</v>
      </c>
      <c r="G7" s="28">
        <v>3670</v>
      </c>
      <c r="H7" s="29"/>
      <c r="I7" s="29"/>
      <c r="J7" s="29"/>
      <c r="K7" s="29"/>
      <c r="L7" s="29"/>
    </row>
    <row r="8" spans="2:12" ht="15" thickBot="1" x14ac:dyDescent="0.25">
      <c r="B8" s="30">
        <v>2008</v>
      </c>
      <c r="C8" s="31">
        <v>191</v>
      </c>
      <c r="D8" s="31">
        <v>73826</v>
      </c>
      <c r="E8" s="31">
        <v>47977</v>
      </c>
      <c r="F8" s="31">
        <v>5910</v>
      </c>
      <c r="G8" s="31">
        <v>3160</v>
      </c>
      <c r="H8" s="32">
        <f>+(C8-C7)/C7</f>
        <v>1.0582010582010581E-2</v>
      </c>
      <c r="I8" s="32">
        <f t="shared" ref="I8:L14" si="0">+(D8-D7)/D7</f>
        <v>-8.4419530465194154E-2</v>
      </c>
      <c r="J8" s="32">
        <f t="shared" si="0"/>
        <v>-4.5176826477202621E-2</v>
      </c>
      <c r="K8" s="32">
        <f t="shared" si="0"/>
        <v>-9.6468429903684455E-2</v>
      </c>
      <c r="L8" s="32">
        <f t="shared" si="0"/>
        <v>-0.13896457765667575</v>
      </c>
    </row>
    <row r="9" spans="2:12" ht="15" thickBot="1" x14ac:dyDescent="0.25">
      <c r="B9" s="33">
        <v>2009</v>
      </c>
      <c r="C9" s="31">
        <v>164</v>
      </c>
      <c r="D9" s="31">
        <v>68384</v>
      </c>
      <c r="E9" s="31">
        <v>47567</v>
      </c>
      <c r="F9" s="31">
        <v>5521</v>
      </c>
      <c r="G9" s="31">
        <v>2947</v>
      </c>
      <c r="H9" s="32">
        <f t="shared" ref="H9:H10" si="1">+(C9-C8)/C8</f>
        <v>-0.14136125654450263</v>
      </c>
      <c r="I9" s="32">
        <f t="shared" si="0"/>
        <v>-7.3713867743071551E-2</v>
      </c>
      <c r="J9" s="32">
        <f t="shared" si="0"/>
        <v>-8.5457615107238892E-3</v>
      </c>
      <c r="K9" s="32">
        <f t="shared" si="0"/>
        <v>-6.5820642978003385E-2</v>
      </c>
      <c r="L9" s="32">
        <f t="shared" si="0"/>
        <v>-6.7405063291139239E-2</v>
      </c>
    </row>
    <row r="10" spans="2:12" ht="15" thickBot="1" x14ac:dyDescent="0.25">
      <c r="B10" s="34">
        <v>2010</v>
      </c>
      <c r="C10" s="35">
        <v>160</v>
      </c>
      <c r="D10" s="35">
        <v>70893</v>
      </c>
      <c r="E10" s="35">
        <v>48620</v>
      </c>
      <c r="F10" s="35">
        <v>5232</v>
      </c>
      <c r="G10" s="35">
        <v>2728</v>
      </c>
      <c r="H10" s="36">
        <f t="shared" si="1"/>
        <v>-2.4390243902439025E-2</v>
      </c>
      <c r="I10" s="36">
        <f t="shared" si="0"/>
        <v>3.6689868975198874E-2</v>
      </c>
      <c r="J10" s="36">
        <f t="shared" si="0"/>
        <v>2.2137195955179011E-2</v>
      </c>
      <c r="K10" s="36">
        <f t="shared" si="0"/>
        <v>-5.2345589567107408E-2</v>
      </c>
      <c r="L10" s="36">
        <f t="shared" si="0"/>
        <v>-7.4312860536138448E-2</v>
      </c>
    </row>
    <row r="11" spans="2:12" ht="15" thickBot="1" x14ac:dyDescent="0.25">
      <c r="B11" s="27">
        <v>2011</v>
      </c>
      <c r="C11" s="28">
        <v>176</v>
      </c>
      <c r="D11" s="28">
        <v>68851</v>
      </c>
      <c r="E11" s="28">
        <v>48328</v>
      </c>
      <c r="F11" s="28">
        <v>4872</v>
      </c>
      <c r="G11" s="28">
        <v>2475</v>
      </c>
      <c r="H11" s="32">
        <f t="shared" ref="H11:H14" si="2">+(C11-C10)/C10</f>
        <v>0.1</v>
      </c>
      <c r="I11" s="32">
        <f t="shared" si="0"/>
        <v>-2.8803972183431368E-2</v>
      </c>
      <c r="J11" s="32">
        <f t="shared" si="0"/>
        <v>-6.0057589469354172E-3</v>
      </c>
      <c r="K11" s="32">
        <f t="shared" si="0"/>
        <v>-6.8807339449541288E-2</v>
      </c>
      <c r="L11" s="32">
        <f t="shared" si="0"/>
        <v>-9.2741935483870969E-2</v>
      </c>
    </row>
    <row r="12" spans="2:12" ht="15" thickBot="1" x14ac:dyDescent="0.25">
      <c r="B12" s="30">
        <v>2012</v>
      </c>
      <c r="C12" s="31">
        <v>164</v>
      </c>
      <c r="D12" s="31">
        <v>70541</v>
      </c>
      <c r="E12" s="31">
        <v>49330</v>
      </c>
      <c r="F12" s="31">
        <v>4729</v>
      </c>
      <c r="G12" s="31">
        <v>2396</v>
      </c>
      <c r="H12" s="32">
        <f t="shared" si="2"/>
        <v>-6.8181818181818177E-2</v>
      </c>
      <c r="I12" s="32">
        <f t="shared" si="0"/>
        <v>2.4545758231543476E-2</v>
      </c>
      <c r="J12" s="32">
        <f t="shared" si="0"/>
        <v>2.0733322297632844E-2</v>
      </c>
      <c r="K12" s="32">
        <f t="shared" si="0"/>
        <v>-2.9351395730706074E-2</v>
      </c>
      <c r="L12" s="32">
        <f t="shared" si="0"/>
        <v>-3.1919191919191917E-2</v>
      </c>
    </row>
    <row r="13" spans="2:12" ht="15" thickBot="1" x14ac:dyDescent="0.25">
      <c r="B13" s="33">
        <v>2013</v>
      </c>
      <c r="C13" s="31">
        <v>178</v>
      </c>
      <c r="D13" s="31">
        <v>70329</v>
      </c>
      <c r="E13" s="31">
        <v>47611</v>
      </c>
      <c r="F13" s="31">
        <v>4632</v>
      </c>
      <c r="G13" s="31">
        <v>2231</v>
      </c>
      <c r="H13" s="32">
        <f t="shared" si="2"/>
        <v>8.5365853658536592E-2</v>
      </c>
      <c r="I13" s="32">
        <f t="shared" si="0"/>
        <v>-3.0053444096341136E-3</v>
      </c>
      <c r="J13" s="32">
        <f t="shared" si="0"/>
        <v>-3.4846949118183659E-2</v>
      </c>
      <c r="K13" s="32">
        <f t="shared" si="0"/>
        <v>-2.0511736096426307E-2</v>
      </c>
      <c r="L13" s="32">
        <f t="shared" si="0"/>
        <v>-6.8864774624373959E-2</v>
      </c>
    </row>
    <row r="14" spans="2:12" ht="15" thickBot="1" x14ac:dyDescent="0.25">
      <c r="B14" s="34">
        <v>2014</v>
      </c>
      <c r="C14" s="35">
        <v>202</v>
      </c>
      <c r="D14" s="35">
        <v>75820</v>
      </c>
      <c r="E14" s="35">
        <v>50626</v>
      </c>
      <c r="F14" s="35">
        <v>4805</v>
      </c>
      <c r="G14" s="35">
        <v>2240</v>
      </c>
      <c r="H14" s="36">
        <f t="shared" si="2"/>
        <v>0.1348314606741573</v>
      </c>
      <c r="I14" s="36">
        <f t="shared" si="0"/>
        <v>7.8075900410925797E-2</v>
      </c>
      <c r="J14" s="36">
        <f t="shared" si="0"/>
        <v>6.3325702043645377E-2</v>
      </c>
      <c r="K14" s="36">
        <f t="shared" si="0"/>
        <v>3.7348877374784109E-2</v>
      </c>
      <c r="L14" s="36">
        <f t="shared" si="0"/>
        <v>4.0340654415060512E-3</v>
      </c>
    </row>
    <row r="15" spans="2:12" ht="15" thickBot="1" x14ac:dyDescent="0.25">
      <c r="B15" s="27">
        <v>2015</v>
      </c>
      <c r="C15" s="28">
        <v>216</v>
      </c>
      <c r="D15" s="28">
        <v>73414</v>
      </c>
      <c r="E15" s="28">
        <v>49963</v>
      </c>
      <c r="F15" s="28">
        <v>4619</v>
      </c>
      <c r="G15" s="28">
        <v>1980</v>
      </c>
      <c r="H15" s="32">
        <f t="shared" ref="H15:H22" si="3">+(C15-C14)/C14</f>
        <v>6.9306930693069313E-2</v>
      </c>
      <c r="I15" s="32">
        <f t="shared" ref="I15:I22" si="4">+(D15-D14)/D14</f>
        <v>-3.1733051965180691E-2</v>
      </c>
      <c r="J15" s="32">
        <f t="shared" ref="J15:J22" si="5">+(E15-E14)/E14</f>
        <v>-1.3096037609133646E-2</v>
      </c>
      <c r="K15" s="32">
        <f t="shared" ref="K15:K22" si="6">+(F15-F14)/F14</f>
        <v>-3.870967741935484E-2</v>
      </c>
      <c r="L15" s="32">
        <f t="shared" ref="L15:L22" si="7">+(G15-G14)/G14</f>
        <v>-0.11607142857142858</v>
      </c>
    </row>
    <row r="16" spans="2:12" ht="15" thickBot="1" x14ac:dyDescent="0.25">
      <c r="B16" s="30">
        <v>2016</v>
      </c>
      <c r="C16" s="31">
        <v>159</v>
      </c>
      <c r="D16" s="31">
        <v>67189</v>
      </c>
      <c r="E16" s="31">
        <v>46830</v>
      </c>
      <c r="F16" s="31">
        <v>3912</v>
      </c>
      <c r="G16" s="31">
        <v>1928</v>
      </c>
      <c r="H16" s="32">
        <f t="shared" si="3"/>
        <v>-0.2638888888888889</v>
      </c>
      <c r="I16" s="32">
        <f t="shared" si="4"/>
        <v>-8.4793091236004037E-2</v>
      </c>
      <c r="J16" s="32">
        <f t="shared" si="5"/>
        <v>-6.2706402738026135E-2</v>
      </c>
      <c r="K16" s="32">
        <f t="shared" si="6"/>
        <v>-0.1530634336436458</v>
      </c>
      <c r="L16" s="32">
        <f t="shared" si="7"/>
        <v>-2.6262626262626262E-2</v>
      </c>
    </row>
    <row r="17" spans="2:14" ht="15" thickBot="1" x14ac:dyDescent="0.25">
      <c r="B17" s="33">
        <v>2017</v>
      </c>
      <c r="C17" s="31">
        <v>142</v>
      </c>
      <c r="D17" s="31">
        <v>64024</v>
      </c>
      <c r="E17" s="31">
        <v>45019</v>
      </c>
      <c r="F17" s="31">
        <v>3687</v>
      </c>
      <c r="G17" s="31">
        <v>1761</v>
      </c>
      <c r="H17" s="32">
        <f t="shared" si="3"/>
        <v>-0.1069182389937107</v>
      </c>
      <c r="I17" s="32">
        <f t="shared" si="4"/>
        <v>-4.7105925077021535E-2</v>
      </c>
      <c r="J17" s="32">
        <f t="shared" si="5"/>
        <v>-3.8671791586589795E-2</v>
      </c>
      <c r="K17" s="32">
        <f t="shared" si="6"/>
        <v>-5.7515337423312884E-2</v>
      </c>
      <c r="L17" s="32">
        <f t="shared" si="7"/>
        <v>-8.6618257261410786E-2</v>
      </c>
    </row>
    <row r="18" spans="2:14" ht="15" thickBot="1" x14ac:dyDescent="0.25">
      <c r="B18" s="34">
        <v>2018</v>
      </c>
      <c r="C18" s="35">
        <v>134</v>
      </c>
      <c r="D18" s="35">
        <v>62241</v>
      </c>
      <c r="E18" s="35">
        <v>44433</v>
      </c>
      <c r="F18" s="35">
        <v>3395</v>
      </c>
      <c r="G18" s="35">
        <v>1635</v>
      </c>
      <c r="H18" s="36">
        <f t="shared" si="3"/>
        <v>-5.6338028169014086E-2</v>
      </c>
      <c r="I18" s="36">
        <f t="shared" si="4"/>
        <v>-2.7848931650631015E-2</v>
      </c>
      <c r="J18" s="36">
        <f t="shared" si="5"/>
        <v>-1.3016726271129967E-2</v>
      </c>
      <c r="K18" s="36">
        <f t="shared" si="6"/>
        <v>-7.9197179278546248E-2</v>
      </c>
      <c r="L18" s="36">
        <f t="shared" si="7"/>
        <v>-7.1550255536626917E-2</v>
      </c>
    </row>
    <row r="19" spans="2:14" ht="15" thickBot="1" x14ac:dyDescent="0.25">
      <c r="B19" s="33">
        <v>2019</v>
      </c>
      <c r="C19" s="31">
        <v>100</v>
      </c>
      <c r="D19" s="31">
        <v>62020</v>
      </c>
      <c r="E19" s="31">
        <v>42826</v>
      </c>
      <c r="F19" s="31">
        <v>3210</v>
      </c>
      <c r="G19" s="31">
        <v>1511</v>
      </c>
      <c r="H19" s="32">
        <f t="shared" si="3"/>
        <v>-0.2537313432835821</v>
      </c>
      <c r="I19" s="32">
        <f t="shared" si="4"/>
        <v>-3.5507141594768722E-3</v>
      </c>
      <c r="J19" s="32">
        <f t="shared" si="5"/>
        <v>-3.6166812954335742E-2</v>
      </c>
      <c r="K19" s="32">
        <f t="shared" si="6"/>
        <v>-5.4491899852724596E-2</v>
      </c>
      <c r="L19" s="32">
        <f t="shared" si="7"/>
        <v>-7.5840978593272171E-2</v>
      </c>
    </row>
    <row r="20" spans="2:14" ht="15" thickBot="1" x14ac:dyDescent="0.25">
      <c r="B20" s="33">
        <v>2020</v>
      </c>
      <c r="C20" s="31">
        <v>78</v>
      </c>
      <c r="D20" s="31">
        <v>54960</v>
      </c>
      <c r="E20" s="31">
        <v>36090</v>
      </c>
      <c r="F20" s="31">
        <v>2697</v>
      </c>
      <c r="G20" s="31">
        <v>1235</v>
      </c>
      <c r="H20" s="32">
        <f t="shared" si="3"/>
        <v>-0.22</v>
      </c>
      <c r="I20" s="32">
        <f t="shared" si="4"/>
        <v>-0.11383424701709126</v>
      </c>
      <c r="J20" s="32">
        <f t="shared" si="5"/>
        <v>-0.15728762901041424</v>
      </c>
      <c r="K20" s="32">
        <f t="shared" si="6"/>
        <v>-0.15981308411214953</v>
      </c>
      <c r="L20" s="32">
        <f t="shared" si="7"/>
        <v>-0.18266048974189278</v>
      </c>
    </row>
    <row r="21" spans="2:14" ht="15" thickBot="1" x14ac:dyDescent="0.25">
      <c r="B21" s="33">
        <v>2021</v>
      </c>
      <c r="C21" s="31">
        <v>70</v>
      </c>
      <c r="D21" s="31">
        <v>57168</v>
      </c>
      <c r="E21" s="31">
        <v>36337</v>
      </c>
      <c r="F21" s="31">
        <v>2687</v>
      </c>
      <c r="G21" s="31">
        <v>1187</v>
      </c>
      <c r="H21" s="32">
        <f t="shared" si="3"/>
        <v>-0.10256410256410256</v>
      </c>
      <c r="I21" s="32">
        <f t="shared" si="4"/>
        <v>4.017467248908297E-2</v>
      </c>
      <c r="J21" s="32">
        <f t="shared" si="5"/>
        <v>6.8440011083402601E-3</v>
      </c>
      <c r="K21" s="32">
        <f t="shared" si="6"/>
        <v>-3.7078235076010383E-3</v>
      </c>
      <c r="L21" s="32">
        <f t="shared" si="7"/>
        <v>-3.8866396761133605E-2</v>
      </c>
    </row>
    <row r="22" spans="2:14" ht="15" thickBot="1" x14ac:dyDescent="0.25">
      <c r="B22" s="34">
        <v>2022</v>
      </c>
      <c r="C22" s="35">
        <v>65</v>
      </c>
      <c r="D22" s="35">
        <v>55123</v>
      </c>
      <c r="E22" s="35">
        <v>36250</v>
      </c>
      <c r="F22" s="35">
        <v>2581</v>
      </c>
      <c r="G22" s="35">
        <v>1174</v>
      </c>
      <c r="H22" s="36">
        <f t="shared" si="3"/>
        <v>-7.1428571428571425E-2</v>
      </c>
      <c r="I22" s="36">
        <f t="shared" si="4"/>
        <v>-3.5771760425412816E-2</v>
      </c>
      <c r="J22" s="36">
        <f t="shared" si="5"/>
        <v>-2.3942537909018356E-3</v>
      </c>
      <c r="K22" s="36">
        <f t="shared" si="6"/>
        <v>-3.9449199851135097E-2</v>
      </c>
      <c r="L22" s="36">
        <f t="shared" si="7"/>
        <v>-1.0951979780960405E-2</v>
      </c>
    </row>
    <row r="23" spans="2:14" ht="15" thickBot="1" x14ac:dyDescent="0.25">
      <c r="B23" s="67">
        <v>2023</v>
      </c>
      <c r="C23" s="56">
        <f>+'Nulidades TSJ '!C22</f>
        <v>51</v>
      </c>
      <c r="D23" s="31">
        <f>+'Divorcios consensuados TSJ'!C22</f>
        <v>52803</v>
      </c>
      <c r="E23" s="31">
        <f>+'Divorcios no consensuados TSJ'!C22</f>
        <v>36082</v>
      </c>
      <c r="F23" s="31">
        <f>+'Separaciones consensuadas TSJ'!C22</f>
        <v>2369</v>
      </c>
      <c r="G23" s="31">
        <f>+'Separaciones no consensuada TSJ'!C22</f>
        <v>1039</v>
      </c>
      <c r="H23" s="32">
        <f t="shared" ref="H23:H24" si="8">+(C23-C22)/C22</f>
        <v>-0.2153846153846154</v>
      </c>
      <c r="I23" s="32">
        <f t="shared" ref="I23:I24" si="9">+(D23-D22)/D22</f>
        <v>-4.208769479164777E-2</v>
      </c>
      <c r="J23" s="32">
        <f t="shared" ref="J23:J24" si="10">+(E23-E22)/E22</f>
        <v>-4.6344827586206894E-3</v>
      </c>
      <c r="K23" s="32">
        <f t="shared" ref="K23:K24" si="11">+(F23-F22)/F22</f>
        <v>-8.2138705927934916E-2</v>
      </c>
      <c r="L23" s="32">
        <f t="shared" ref="L23:L24" si="12">+(G23-G22)/G22</f>
        <v>-0.11499148211243612</v>
      </c>
    </row>
    <row r="24" spans="2:14" ht="15" thickBot="1" x14ac:dyDescent="0.25">
      <c r="B24" s="67">
        <v>2024</v>
      </c>
      <c r="C24" s="56">
        <f>+'Nulidades TSJ '!D22</f>
        <v>63</v>
      </c>
      <c r="D24" s="31">
        <f>+'Divorcios consensuados TSJ'!D22</f>
        <v>55146</v>
      </c>
      <c r="E24" s="31">
        <f>+'Divorcios no consensuados TSJ'!$D$22</f>
        <v>37080</v>
      </c>
      <c r="F24" s="31">
        <f>+'Separaciones consensuadas TSJ'!$D$22</f>
        <v>2355</v>
      </c>
      <c r="G24" s="31">
        <f>+'Separaciones no consensuada TSJ'!$D$22</f>
        <v>1006</v>
      </c>
      <c r="H24" s="32">
        <f t="shared" si="8"/>
        <v>0.23529411764705882</v>
      </c>
      <c r="I24" s="32">
        <f t="shared" si="9"/>
        <v>4.4372478836429752E-2</v>
      </c>
      <c r="J24" s="32">
        <f t="shared" si="10"/>
        <v>2.7659220664043013E-2</v>
      </c>
      <c r="K24" s="32">
        <f t="shared" si="11"/>
        <v>-5.9096665259603205E-3</v>
      </c>
      <c r="L24" s="32">
        <f t="shared" si="12"/>
        <v>-3.1761308950914342E-2</v>
      </c>
    </row>
    <row r="25" spans="2:14" ht="15" thickBot="1" x14ac:dyDescent="0.25">
      <c r="B25" s="56"/>
      <c r="C25" s="56"/>
      <c r="D25" s="56"/>
      <c r="E25" s="56"/>
      <c r="F25" s="56"/>
      <c r="G25" s="56"/>
      <c r="H25" s="32"/>
      <c r="I25" s="32"/>
      <c r="J25" s="32"/>
      <c r="K25" s="32"/>
      <c r="L25" s="32"/>
      <c r="M25" s="12"/>
    </row>
    <row r="26" spans="2:14" ht="15" thickBot="1" x14ac:dyDescent="0.25">
      <c r="C26" s="12"/>
      <c r="D26" s="32"/>
      <c r="E26" s="56"/>
      <c r="F26" s="12"/>
      <c r="G26" s="56"/>
      <c r="H26" s="32"/>
      <c r="I26" s="32"/>
      <c r="J26" s="32"/>
      <c r="K26" s="32"/>
      <c r="L26" s="32"/>
      <c r="M26" s="12"/>
      <c r="N26" s="32"/>
    </row>
    <row r="27" spans="2:14" ht="15" customHeight="1" thickBot="1" x14ac:dyDescent="0.25">
      <c r="C27" s="36"/>
      <c r="D27" s="12"/>
      <c r="E27" s="36"/>
      <c r="F27" s="36"/>
      <c r="G27" s="36"/>
      <c r="H27" s="36"/>
      <c r="I27" s="12"/>
      <c r="J27" s="9"/>
    </row>
    <row r="28" spans="2:14" ht="69.95" customHeight="1" x14ac:dyDescent="0.2">
      <c r="B28" s="37"/>
      <c r="C28" s="26" t="s">
        <v>43</v>
      </c>
      <c r="D28" s="26" t="s">
        <v>44</v>
      </c>
      <c r="E28" s="26" t="s">
        <v>499</v>
      </c>
      <c r="F28" s="26" t="s">
        <v>500</v>
      </c>
      <c r="G28" s="26" t="s">
        <v>497</v>
      </c>
      <c r="H28" s="26" t="s">
        <v>498</v>
      </c>
      <c r="I28" s="26" t="s">
        <v>501</v>
      </c>
      <c r="J28" s="26" t="s">
        <v>502</v>
      </c>
    </row>
    <row r="29" spans="2:14" ht="15" thickBot="1" x14ac:dyDescent="0.25">
      <c r="B29" s="27">
        <v>2007</v>
      </c>
      <c r="C29" s="28">
        <v>3303</v>
      </c>
      <c r="D29" s="28">
        <v>12107</v>
      </c>
      <c r="E29" s="28">
        <v>5534</v>
      </c>
      <c r="F29" s="28">
        <v>12677</v>
      </c>
      <c r="G29" s="28"/>
      <c r="H29" s="29"/>
      <c r="I29" s="29"/>
      <c r="J29" s="29"/>
      <c r="K29" s="29"/>
      <c r="L29" s="29"/>
    </row>
    <row r="30" spans="2:14" ht="15" thickBot="1" x14ac:dyDescent="0.25">
      <c r="B30" s="30">
        <v>2008</v>
      </c>
      <c r="C30" s="31">
        <v>3691</v>
      </c>
      <c r="D30" s="31">
        <v>14069</v>
      </c>
      <c r="E30" s="31">
        <v>6104</v>
      </c>
      <c r="F30" s="31">
        <v>14493</v>
      </c>
      <c r="G30" s="32">
        <f>+(C30-C29)/C29</f>
        <v>0.11746896760520739</v>
      </c>
      <c r="H30" s="32">
        <f t="shared" ref="H30:I30" si="13">+(D30-D29)/D29</f>
        <v>0.16205500949863716</v>
      </c>
      <c r="I30" s="32">
        <f t="shared" si="13"/>
        <v>0.1029996385977593</v>
      </c>
      <c r="J30" s="32">
        <f>+(F30-F29)/F29</f>
        <v>0.14325155793957561</v>
      </c>
      <c r="K30" s="29"/>
      <c r="L30" s="29"/>
    </row>
    <row r="31" spans="2:14" ht="15" thickBot="1" x14ac:dyDescent="0.25">
      <c r="B31" s="33">
        <v>2009</v>
      </c>
      <c r="C31" s="31">
        <v>4183</v>
      </c>
      <c r="D31" s="31">
        <v>17043</v>
      </c>
      <c r="E31" s="31">
        <v>6992</v>
      </c>
      <c r="F31" s="31">
        <v>16483</v>
      </c>
      <c r="G31" s="32">
        <f t="shared" ref="G31:G44" si="14">+(C31-C30)/C30</f>
        <v>0.1332972094283392</v>
      </c>
      <c r="H31" s="32">
        <f t="shared" ref="H31:H43" si="15">+(D31-D30)/D30</f>
        <v>0.21138673679721373</v>
      </c>
      <c r="I31" s="32">
        <f t="shared" ref="I31:I43" si="16">+(E31-E30)/E30</f>
        <v>0.14547837483617301</v>
      </c>
      <c r="J31" s="32">
        <f t="shared" ref="J31:J43" si="17">+(F31-F30)/F30</f>
        <v>0.13730766576968192</v>
      </c>
      <c r="K31" s="29"/>
      <c r="L31" s="29"/>
    </row>
    <row r="32" spans="2:14" ht="15" thickBot="1" x14ac:dyDescent="0.25">
      <c r="B32" s="34">
        <v>2010</v>
      </c>
      <c r="C32" s="35">
        <v>4996</v>
      </c>
      <c r="D32" s="35">
        <v>19393</v>
      </c>
      <c r="E32" s="35">
        <v>9017</v>
      </c>
      <c r="F32" s="35">
        <v>19051</v>
      </c>
      <c r="G32" s="36">
        <f t="shared" si="14"/>
        <v>0.19435811618455653</v>
      </c>
      <c r="H32" s="36">
        <f t="shared" si="15"/>
        <v>0.13788652232588158</v>
      </c>
      <c r="I32" s="36">
        <f t="shared" si="16"/>
        <v>0.28961670480549201</v>
      </c>
      <c r="J32" s="36">
        <f t="shared" si="17"/>
        <v>0.15579688163562458</v>
      </c>
      <c r="K32" s="29"/>
      <c r="L32" s="29"/>
    </row>
    <row r="33" spans="2:12" ht="15" thickBot="1" x14ac:dyDescent="0.25">
      <c r="B33" s="27">
        <v>2011</v>
      </c>
      <c r="C33" s="28">
        <v>6013</v>
      </c>
      <c r="D33" s="28">
        <v>22932</v>
      </c>
      <c r="E33" s="28">
        <v>10214</v>
      </c>
      <c r="F33" s="28">
        <v>20988</v>
      </c>
      <c r="G33" s="32">
        <f t="shared" si="14"/>
        <v>0.20356285028022417</v>
      </c>
      <c r="H33" s="32">
        <f t="shared" si="15"/>
        <v>0.1824885267880163</v>
      </c>
      <c r="I33" s="32">
        <f t="shared" si="16"/>
        <v>0.13274925141399579</v>
      </c>
      <c r="J33" s="32">
        <f t="shared" si="17"/>
        <v>0.10167445278463073</v>
      </c>
      <c r="K33" s="29"/>
      <c r="L33" s="29"/>
    </row>
    <row r="34" spans="2:12" ht="15" thickBot="1" x14ac:dyDescent="0.25">
      <c r="B34" s="30">
        <v>2012</v>
      </c>
      <c r="C34" s="31">
        <v>6915</v>
      </c>
      <c r="D34" s="31">
        <v>28367</v>
      </c>
      <c r="E34" s="31">
        <v>12018</v>
      </c>
      <c r="F34" s="31">
        <v>23283</v>
      </c>
      <c r="G34" s="32">
        <f t="shared" si="14"/>
        <v>0.15000831531681358</v>
      </c>
      <c r="H34" s="32">
        <f t="shared" si="15"/>
        <v>0.23700505843362987</v>
      </c>
      <c r="I34" s="32">
        <f t="shared" si="16"/>
        <v>0.17662032504405717</v>
      </c>
      <c r="J34" s="32">
        <f t="shared" si="17"/>
        <v>0.10934819897084049</v>
      </c>
      <c r="K34" s="29"/>
      <c r="L34" s="29"/>
    </row>
    <row r="35" spans="2:12" ht="15" thickBot="1" x14ac:dyDescent="0.25">
      <c r="B35" s="33">
        <v>2013</v>
      </c>
      <c r="C35" s="31">
        <v>7943</v>
      </c>
      <c r="D35" s="31">
        <v>30511</v>
      </c>
      <c r="E35" s="31">
        <v>13849</v>
      </c>
      <c r="F35" s="31">
        <v>25194</v>
      </c>
      <c r="G35" s="32">
        <f t="shared" si="14"/>
        <v>0.14866232827187273</v>
      </c>
      <c r="H35" s="32">
        <f t="shared" si="15"/>
        <v>7.5580780484365631E-2</v>
      </c>
      <c r="I35" s="32">
        <f t="shared" si="16"/>
        <v>0.15235480113163588</v>
      </c>
      <c r="J35" s="32">
        <f t="shared" si="17"/>
        <v>8.2077051926298161E-2</v>
      </c>
      <c r="K35" s="29"/>
      <c r="L35" s="29"/>
    </row>
    <row r="36" spans="2:12" ht="15" thickBot="1" x14ac:dyDescent="0.25">
      <c r="B36" s="34">
        <v>2014</v>
      </c>
      <c r="C36" s="35">
        <v>9110</v>
      </c>
      <c r="D36" s="35">
        <v>33188</v>
      </c>
      <c r="E36" s="35">
        <v>16502</v>
      </c>
      <c r="F36" s="35">
        <v>28114</v>
      </c>
      <c r="G36" s="36">
        <f t="shared" si="14"/>
        <v>0.14692181795291451</v>
      </c>
      <c r="H36" s="36">
        <f t="shared" si="15"/>
        <v>8.773884828422536E-2</v>
      </c>
      <c r="I36" s="36">
        <f t="shared" si="16"/>
        <v>0.19156617806339807</v>
      </c>
      <c r="J36" s="36">
        <f t="shared" si="17"/>
        <v>0.11590061125664841</v>
      </c>
      <c r="K36" s="29"/>
      <c r="L36" s="29"/>
    </row>
    <row r="37" spans="2:12" ht="15" thickBot="1" x14ac:dyDescent="0.25">
      <c r="B37" s="27">
        <v>2015</v>
      </c>
      <c r="C37" s="28">
        <v>9805</v>
      </c>
      <c r="D37" s="28">
        <v>34248</v>
      </c>
      <c r="E37" s="28">
        <v>17932</v>
      </c>
      <c r="F37" s="28">
        <v>28104</v>
      </c>
      <c r="G37" s="32">
        <f t="shared" si="14"/>
        <v>7.6289791437980245E-2</v>
      </c>
      <c r="H37" s="32">
        <f t="shared" si="15"/>
        <v>3.1939255152464749E-2</v>
      </c>
      <c r="I37" s="32">
        <f t="shared" si="16"/>
        <v>8.6656162889346744E-2</v>
      </c>
      <c r="J37" s="32">
        <f t="shared" si="17"/>
        <v>-3.5569467169381801E-4</v>
      </c>
      <c r="K37" s="29"/>
      <c r="L37" s="29"/>
    </row>
    <row r="38" spans="2:12" ht="15" thickBot="1" x14ac:dyDescent="0.25">
      <c r="B38" s="30">
        <v>2016</v>
      </c>
      <c r="C38" s="31">
        <v>10214</v>
      </c>
      <c r="D38" s="31">
        <v>34017</v>
      </c>
      <c r="E38" s="31">
        <v>18225</v>
      </c>
      <c r="F38" s="31">
        <v>28398</v>
      </c>
      <c r="G38" s="32">
        <f t="shared" si="14"/>
        <v>4.1713411524732277E-2</v>
      </c>
      <c r="H38" s="32">
        <f t="shared" si="15"/>
        <v>-6.7449194113524879E-3</v>
      </c>
      <c r="I38" s="32">
        <f t="shared" si="16"/>
        <v>1.6339504795895604E-2</v>
      </c>
      <c r="J38" s="32">
        <f t="shared" si="17"/>
        <v>1.0461144321093083E-2</v>
      </c>
      <c r="K38" s="29"/>
      <c r="L38" s="29"/>
    </row>
    <row r="39" spans="2:12" ht="15" thickBot="1" x14ac:dyDescent="0.25">
      <c r="B39" s="33">
        <v>2017</v>
      </c>
      <c r="C39" s="31">
        <v>10617</v>
      </c>
      <c r="D39" s="31">
        <v>34099</v>
      </c>
      <c r="E39" s="31">
        <v>18492</v>
      </c>
      <c r="F39" s="31">
        <v>28011</v>
      </c>
      <c r="G39" s="32">
        <f t="shared" si="14"/>
        <v>3.9455649109065988E-2</v>
      </c>
      <c r="H39" s="32">
        <f t="shared" si="15"/>
        <v>2.4105594261692683E-3</v>
      </c>
      <c r="I39" s="32">
        <f t="shared" si="16"/>
        <v>1.4650205761316872E-2</v>
      </c>
      <c r="J39" s="32">
        <f t="shared" si="17"/>
        <v>-1.3627720261990281E-2</v>
      </c>
      <c r="K39" s="29"/>
      <c r="L39" s="29"/>
    </row>
    <row r="40" spans="2:12" ht="15" thickBot="1" x14ac:dyDescent="0.25">
      <c r="B40" s="34">
        <v>2018</v>
      </c>
      <c r="C40" s="35">
        <v>11366</v>
      </c>
      <c r="D40" s="35">
        <v>33666</v>
      </c>
      <c r="E40" s="35">
        <v>19281</v>
      </c>
      <c r="F40" s="35">
        <v>28188</v>
      </c>
      <c r="G40" s="36">
        <f t="shared" si="14"/>
        <v>7.0547235565602343E-2</v>
      </c>
      <c r="H40" s="36">
        <f t="shared" si="15"/>
        <v>-1.2698319598815214E-2</v>
      </c>
      <c r="I40" s="36">
        <f t="shared" si="16"/>
        <v>4.2667099286177804E-2</v>
      </c>
      <c r="J40" s="36">
        <f t="shared" si="17"/>
        <v>6.3189461283067365E-3</v>
      </c>
      <c r="K40" s="29"/>
      <c r="L40" s="29"/>
    </row>
    <row r="41" spans="2:12" ht="15" thickBot="1" x14ac:dyDescent="0.25">
      <c r="B41" s="33">
        <v>2019</v>
      </c>
      <c r="C41" s="31">
        <v>12166</v>
      </c>
      <c r="D41" s="31">
        <v>34949</v>
      </c>
      <c r="E41" s="31">
        <v>19716</v>
      </c>
      <c r="F41" s="31">
        <v>28364</v>
      </c>
      <c r="G41" s="32">
        <f t="shared" si="14"/>
        <v>7.0385359845152207E-2</v>
      </c>
      <c r="H41" s="32">
        <f t="shared" si="15"/>
        <v>3.8109665537931443E-2</v>
      </c>
      <c r="I41" s="32">
        <f t="shared" si="16"/>
        <v>2.2561070483896065E-2</v>
      </c>
      <c r="J41" s="32">
        <f t="shared" si="17"/>
        <v>6.2437916844047111E-3</v>
      </c>
      <c r="K41" s="29"/>
      <c r="L41" s="29"/>
    </row>
    <row r="42" spans="2:12" ht="15" thickBot="1" x14ac:dyDescent="0.25">
      <c r="B42" s="33">
        <v>2020</v>
      </c>
      <c r="C42" s="31">
        <v>11329</v>
      </c>
      <c r="D42" s="31">
        <v>30070</v>
      </c>
      <c r="E42" s="31">
        <v>21236</v>
      </c>
      <c r="F42" s="31">
        <v>25184</v>
      </c>
      <c r="G42" s="32">
        <f t="shared" si="14"/>
        <v>-6.8798290317277661E-2</v>
      </c>
      <c r="H42" s="32">
        <f t="shared" si="15"/>
        <v>-0.13960342212938853</v>
      </c>
      <c r="I42" s="32">
        <f t="shared" si="16"/>
        <v>7.7094745384459318E-2</v>
      </c>
      <c r="J42" s="32">
        <f t="shared" si="17"/>
        <v>-0.11211394725708644</v>
      </c>
      <c r="K42" s="29"/>
      <c r="L42" s="29"/>
    </row>
    <row r="43" spans="2:12" ht="15" thickBot="1" x14ac:dyDescent="0.25">
      <c r="B43" s="33">
        <v>2021</v>
      </c>
      <c r="C43" s="31">
        <v>12955</v>
      </c>
      <c r="D43" s="31">
        <v>32162</v>
      </c>
      <c r="E43" s="31">
        <v>24032</v>
      </c>
      <c r="F43" s="31">
        <v>26548</v>
      </c>
      <c r="G43" s="32">
        <f t="shared" si="14"/>
        <v>0.14352546561920734</v>
      </c>
      <c r="H43" s="32">
        <f t="shared" si="15"/>
        <v>6.9571000997672092E-2</v>
      </c>
      <c r="I43" s="32">
        <f t="shared" si="16"/>
        <v>0.13166321341118856</v>
      </c>
      <c r="J43" s="32">
        <f t="shared" si="17"/>
        <v>5.4161372299872938E-2</v>
      </c>
      <c r="K43" s="29"/>
      <c r="L43" s="29"/>
    </row>
    <row r="44" spans="2:12" ht="15" thickBot="1" x14ac:dyDescent="0.25">
      <c r="B44" s="34">
        <v>2022</v>
      </c>
      <c r="C44" s="35">
        <v>12686</v>
      </c>
      <c r="D44" s="35">
        <v>32247</v>
      </c>
      <c r="E44" s="35">
        <v>22077</v>
      </c>
      <c r="F44" s="35">
        <v>26466</v>
      </c>
      <c r="G44" s="36">
        <f t="shared" si="14"/>
        <v>-2.0764183712852182E-2</v>
      </c>
      <c r="H44" s="36">
        <f t="shared" ref="H44" si="18">+(D44-D43)/D43</f>
        <v>2.642870468254462E-3</v>
      </c>
      <c r="I44" s="36">
        <f t="shared" ref="I44" si="19">+(E44-E43)/E43</f>
        <v>-8.1349866844207724E-2</v>
      </c>
      <c r="J44" s="36">
        <f>+(F44-F43)/F43</f>
        <v>-3.0887449148711767E-3</v>
      </c>
      <c r="K44" s="61"/>
      <c r="L44" s="61"/>
    </row>
    <row r="45" spans="2:12" ht="15" thickBot="1" x14ac:dyDescent="0.25">
      <c r="B45" s="67">
        <v>2023</v>
      </c>
      <c r="C45" s="56">
        <f>+'Modif. medidas consens. TSJ'!$C$22</f>
        <v>12485</v>
      </c>
      <c r="D45" s="31">
        <f>+'Modif. medidas no consens TSJ'!$C$22</f>
        <v>31548</v>
      </c>
      <c r="E45" s="31">
        <f>+'Guarda custod hij no matr. cons'!$C$22</f>
        <v>22273</v>
      </c>
      <c r="F45" s="31">
        <f>+'Guarda cust hij no matr. no con'!$C$22</f>
        <v>27280</v>
      </c>
      <c r="G45" s="32">
        <f t="shared" ref="G45:G46" si="20">+(C45-C44)/C44</f>
        <v>-1.5844237742393189E-2</v>
      </c>
      <c r="H45" s="32">
        <f t="shared" ref="H45:H46" si="21">+(D45-D44)/D44</f>
        <v>-2.1676435017210904E-2</v>
      </c>
      <c r="I45" s="32">
        <f t="shared" ref="I45:I46" si="22">+(E45-E44)/E44</f>
        <v>8.8780178466277126E-3</v>
      </c>
      <c r="J45" s="32">
        <f t="shared" ref="J45:J46" si="23">+(F45-F44)/F44</f>
        <v>3.0756442227763924E-2</v>
      </c>
    </row>
    <row r="46" spans="2:12" ht="15" thickBot="1" x14ac:dyDescent="0.25">
      <c r="B46" s="67">
        <v>2024</v>
      </c>
      <c r="C46" s="56">
        <f>+'Modif. medidas consens. TSJ'!$D$22</f>
        <v>13045</v>
      </c>
      <c r="D46" s="31">
        <f>+'Modif. medidas no consens TSJ'!$D$22</f>
        <v>32423</v>
      </c>
      <c r="E46" s="31">
        <f>+'Guarda custod hij no matr. cons'!$D$22</f>
        <v>23144</v>
      </c>
      <c r="F46" s="31">
        <f>+'Guarda cust hij no matr. no con'!$D$22</f>
        <v>28506</v>
      </c>
      <c r="G46" s="32">
        <f t="shared" si="20"/>
        <v>4.4853824589507409E-2</v>
      </c>
      <c r="H46" s="32">
        <f t="shared" si="21"/>
        <v>2.7735514137187778E-2</v>
      </c>
      <c r="I46" s="32">
        <f t="shared" si="22"/>
        <v>3.9105643604364027E-2</v>
      </c>
      <c r="J46" s="32">
        <f t="shared" si="23"/>
        <v>4.4941348973607041E-2</v>
      </c>
    </row>
    <row r="77" spans="11:12" x14ac:dyDescent="0.2">
      <c r="K77" s="61"/>
      <c r="L77" s="61"/>
    </row>
    <row r="78" spans="11:12" x14ac:dyDescent="0.2">
      <c r="K78" s="61"/>
      <c r="L78" s="61"/>
    </row>
    <row r="90" spans="2:10" s="2" customFormat="1" x14ac:dyDescent="0.2">
      <c r="B90" s="5"/>
      <c r="C90" s="5"/>
      <c r="D90" s="5"/>
      <c r="E90" s="5"/>
      <c r="F90" s="5"/>
      <c r="G90" s="5"/>
      <c r="H90" s="5"/>
      <c r="I90" s="5"/>
      <c r="J90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="104" zoomScaleNormal="104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3" width="12.28515625" style="2" customWidth="1"/>
    <col min="14" max="14" width="2.28515625" style="2" hidden="1" customWidth="1"/>
    <col min="15" max="15" width="0.140625" style="2" hidden="1" customWidth="1"/>
    <col min="16" max="16" width="18" style="2" hidden="1" customWidth="1"/>
    <col min="17" max="17" width="14.42578125" style="2" hidden="1" customWidth="1"/>
    <col min="18" max="18" width="12.28515625" style="2" hidden="1" customWidth="1"/>
    <col min="19" max="19" width="12.28515625" style="2" customWidth="1"/>
    <col min="20" max="20" width="11.5703125" style="2" customWidth="1"/>
    <col min="21" max="21" width="12.28515625" style="2" hidden="1" customWidth="1"/>
    <col min="22" max="22" width="9.7109375" style="2" hidden="1" customWidth="1"/>
    <col min="23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>
        <v>2023</v>
      </c>
      <c r="D4" s="25">
        <v>2024</v>
      </c>
    </row>
    <row r="5" spans="2:12" s="17" customFormat="1" ht="17.100000000000001" customHeight="1" thickBot="1" x14ac:dyDescent="0.25">
      <c r="B5" s="39" t="s">
        <v>0</v>
      </c>
      <c r="C5" s="28">
        <f>+'Separaciones no consensuada TSJ'!C5+'Separaciones consensuadas TSJ'!C5+'Divorcios no consensuados TSJ'!C5+'Divorcios consensuados TSJ'!C5+'Nulidades TSJ '!C5</f>
        <v>17398</v>
      </c>
      <c r="D5" s="28">
        <f>+'Separaciones no consensuada TSJ'!D5+'Separaciones consensuadas TSJ'!D5+'Divorcios no consensuados TSJ'!D5+'Divorcios consensuados TSJ'!D5+'Nulidades TSJ '!D5</f>
        <v>18502</v>
      </c>
    </row>
    <row r="6" spans="2:12" s="17" customFormat="1" ht="17.100000000000001" customHeight="1" thickBot="1" x14ac:dyDescent="0.25">
      <c r="B6" s="39" t="s">
        <v>1</v>
      </c>
      <c r="C6" s="28">
        <f>+'Separaciones no consensuada TSJ'!C6+'Separaciones consensuadas TSJ'!C6+'Divorcios no consensuados TSJ'!C6+'Divorcios consensuados TSJ'!C6+'Nulidades TSJ '!C6</f>
        <v>2480</v>
      </c>
      <c r="D6" s="28">
        <f>+'Separaciones no consensuada TSJ'!D6+'Separaciones consensuadas TSJ'!D6+'Divorcios no consensuados TSJ'!D6+'Divorcios consensuados TSJ'!D6+'Nulidades TSJ '!D6</f>
        <v>2488</v>
      </c>
    </row>
    <row r="7" spans="2:12" s="17" customFormat="1" ht="17.100000000000001" customHeight="1" thickBot="1" x14ac:dyDescent="0.25">
      <c r="B7" s="39" t="s">
        <v>511</v>
      </c>
      <c r="C7" s="28">
        <f>+'Separaciones no consensuada TSJ'!C7+'Separaciones consensuadas TSJ'!C7+'Divorcios no consensuados TSJ'!C7+'Divorcios consensuados TSJ'!C7+'Nulidades TSJ '!C7</f>
        <v>1877</v>
      </c>
      <c r="D7" s="28">
        <f>+'Separaciones no consensuada TSJ'!D7+'Separaciones consensuadas TSJ'!D7+'Divorcios no consensuados TSJ'!D7+'Divorcios consensuados TSJ'!D7+'Nulidades TSJ '!D7</f>
        <v>1935</v>
      </c>
    </row>
    <row r="8" spans="2:12" s="17" customFormat="1" ht="17.100000000000001" customHeight="1" thickBot="1" x14ac:dyDescent="0.25">
      <c r="B8" s="39" t="s">
        <v>39</v>
      </c>
      <c r="C8" s="28">
        <f>+'Separaciones no consensuada TSJ'!C8+'Separaciones consensuadas TSJ'!C8+'Divorcios no consensuados TSJ'!C8+'Divorcios consensuados TSJ'!C8+'Nulidades TSJ '!C8</f>
        <v>2581</v>
      </c>
      <c r="D8" s="28">
        <f>+'Separaciones no consensuada TSJ'!D8+'Separaciones consensuadas TSJ'!D8+'Divorcios no consensuados TSJ'!D8+'Divorcios consensuados TSJ'!D8+'Nulidades TSJ '!D8</f>
        <v>2653</v>
      </c>
    </row>
    <row r="9" spans="2:12" s="17" customFormat="1" ht="17.100000000000001" customHeight="1" thickBot="1" x14ac:dyDescent="0.25">
      <c r="B9" s="39" t="s">
        <v>2</v>
      </c>
      <c r="C9" s="28">
        <f>+'Separaciones no consensuada TSJ'!C9+'Separaciones consensuadas TSJ'!C9+'Divorcios no consensuados TSJ'!C9+'Divorcios consensuados TSJ'!C9+'Nulidades TSJ '!C9</f>
        <v>5473</v>
      </c>
      <c r="D9" s="28">
        <f>+'Separaciones no consensuada TSJ'!D9+'Separaciones consensuadas TSJ'!D9+'Divorcios no consensuados TSJ'!D9+'Divorcios consensuados TSJ'!D9+'Nulidades TSJ '!D9</f>
        <v>5232</v>
      </c>
    </row>
    <row r="10" spans="2:12" s="17" customFormat="1" ht="17.100000000000001" customHeight="1" thickBot="1" x14ac:dyDescent="0.25">
      <c r="B10" s="39" t="s">
        <v>3</v>
      </c>
      <c r="C10" s="28">
        <f>+'Separaciones no consensuada TSJ'!C10+'Separaciones consensuadas TSJ'!C10+'Divorcios no consensuados TSJ'!C10+'Divorcios consensuados TSJ'!C10+'Nulidades TSJ '!C10</f>
        <v>1087</v>
      </c>
      <c r="D10" s="28">
        <f>+'Separaciones no consensuada TSJ'!D10+'Separaciones consensuadas TSJ'!D10+'Divorcios no consensuados TSJ'!D10+'Divorcios consensuados TSJ'!D10+'Nulidades TSJ '!D10</f>
        <v>1106</v>
      </c>
    </row>
    <row r="11" spans="2:12" s="17" customFormat="1" ht="17.100000000000001" customHeight="1" thickBot="1" x14ac:dyDescent="0.25">
      <c r="B11" s="39" t="s">
        <v>38</v>
      </c>
      <c r="C11" s="28">
        <f>+'Separaciones no consensuada TSJ'!C11+'Separaciones consensuadas TSJ'!C11+'Divorcios no consensuados TSJ'!C11+'Divorcios consensuados TSJ'!C11+'Nulidades TSJ '!C11</f>
        <v>3769</v>
      </c>
      <c r="D11" s="28">
        <f>+'Separaciones no consensuada TSJ'!D11+'Separaciones consensuadas TSJ'!D11+'Divorcios no consensuados TSJ'!D11+'Divorcios consensuados TSJ'!D11+'Nulidades TSJ '!D11</f>
        <v>4044</v>
      </c>
    </row>
    <row r="12" spans="2:12" s="17" customFormat="1" ht="17.100000000000001" customHeight="1" thickBot="1" x14ac:dyDescent="0.25">
      <c r="B12" s="39" t="s">
        <v>23</v>
      </c>
      <c r="C12" s="28">
        <f>+'Separaciones no consensuada TSJ'!C12+'Separaciones consensuadas TSJ'!C12+'Divorcios no consensuados TSJ'!C12+'Divorcios consensuados TSJ'!C12+'Nulidades TSJ '!C12</f>
        <v>4072</v>
      </c>
      <c r="D12" s="28">
        <f>+'Separaciones no consensuada TSJ'!D12+'Separaciones consensuadas TSJ'!D12+'Divorcios no consensuados TSJ'!D12+'Divorcios consensuados TSJ'!D12+'Nulidades TSJ '!D12</f>
        <v>4256</v>
      </c>
    </row>
    <row r="13" spans="2:12" s="17" customFormat="1" ht="17.100000000000001" customHeight="1" thickBot="1" x14ac:dyDescent="0.25">
      <c r="B13" s="39" t="s">
        <v>10</v>
      </c>
      <c r="C13" s="28">
        <f>+'Separaciones no consensuada TSJ'!C13+'Separaciones consensuadas TSJ'!C13+'Divorcios no consensuados TSJ'!C13+'Divorcios consensuados TSJ'!C13+'Nulidades TSJ '!C13</f>
        <v>15398</v>
      </c>
      <c r="D13" s="28">
        <f>+'Separaciones no consensuada TSJ'!D13+'Separaciones consensuadas TSJ'!D13+'Divorcios no consensuados TSJ'!D13+'Divorcios consensuados TSJ'!D13+'Nulidades TSJ '!D13</f>
        <v>15267</v>
      </c>
    </row>
    <row r="14" spans="2:12" s="17" customFormat="1" ht="17.100000000000001" customHeight="1" thickBot="1" x14ac:dyDescent="0.25">
      <c r="B14" s="39" t="s">
        <v>40</v>
      </c>
      <c r="C14" s="28">
        <f>+'Separaciones no consensuada TSJ'!C14+'Separaciones consensuadas TSJ'!C14+'Divorcios no consensuados TSJ'!C14+'Divorcios consensuados TSJ'!C14+'Nulidades TSJ '!C14</f>
        <v>11643</v>
      </c>
      <c r="D14" s="28">
        <f>+'Separaciones no consensuada TSJ'!D14+'Separaciones consensuadas TSJ'!D14+'Divorcios no consensuados TSJ'!D14+'Divorcios consensuados TSJ'!D14+'Nulidades TSJ '!D14</f>
        <v>11581</v>
      </c>
    </row>
    <row r="15" spans="2:12" s="17" customFormat="1" ht="17.100000000000001" customHeight="1" thickBot="1" x14ac:dyDescent="0.25">
      <c r="B15" s="39" t="s">
        <v>11</v>
      </c>
      <c r="C15" s="28">
        <f>+'Separaciones no consensuada TSJ'!C15+'Separaciones consensuadas TSJ'!C15+'Divorcios no consensuados TSJ'!C15+'Divorcios consensuados TSJ'!C15+'Nulidades TSJ '!C15</f>
        <v>1891</v>
      </c>
      <c r="D15" s="28">
        <f>+'Separaciones no consensuada TSJ'!D15+'Separaciones consensuadas TSJ'!D15+'Divorcios no consensuados TSJ'!D15+'Divorcios consensuados TSJ'!D15+'Nulidades TSJ '!D15</f>
        <v>1901</v>
      </c>
    </row>
    <row r="16" spans="2:12" s="17" customFormat="1" ht="17.100000000000001" customHeight="1" thickBot="1" x14ac:dyDescent="0.25">
      <c r="B16" s="39" t="s">
        <v>4</v>
      </c>
      <c r="C16" s="28">
        <f>+'Separaciones no consensuada TSJ'!C16+'Separaciones consensuadas TSJ'!C16+'Divorcios no consensuados TSJ'!C16+'Divorcios consensuados TSJ'!C16+'Nulidades TSJ '!C16</f>
        <v>5103</v>
      </c>
      <c r="D16" s="28">
        <f>+'Separaciones no consensuada TSJ'!D16+'Separaciones consensuadas TSJ'!D16+'Divorcios no consensuados TSJ'!D16+'Divorcios consensuados TSJ'!D16+'Nulidades TSJ '!D16</f>
        <v>5269</v>
      </c>
    </row>
    <row r="17" spans="2:10" s="17" customFormat="1" ht="17.100000000000001" customHeight="1" thickBot="1" x14ac:dyDescent="0.25">
      <c r="B17" s="39" t="s">
        <v>512</v>
      </c>
      <c r="C17" s="28">
        <f>+'Separaciones no consensuada TSJ'!C17+'Separaciones consensuadas TSJ'!C17+'Divorcios no consensuados TSJ'!C17+'Divorcios consensuados TSJ'!C17+'Nulidades TSJ '!C17</f>
        <v>11018</v>
      </c>
      <c r="D17" s="28">
        <f>+'Separaciones no consensuada TSJ'!D17+'Separaciones consensuadas TSJ'!D17+'Divorcios no consensuados TSJ'!D17+'Divorcios consensuados TSJ'!D17+'Nulidades TSJ '!D17</f>
        <v>12413</v>
      </c>
    </row>
    <row r="18" spans="2:10" s="17" customFormat="1" ht="17.100000000000001" customHeight="1" thickBot="1" x14ac:dyDescent="0.25">
      <c r="B18" s="39" t="s">
        <v>513</v>
      </c>
      <c r="C18" s="28">
        <f>+'Separaciones no consensuada TSJ'!C18+'Separaciones consensuadas TSJ'!C18+'Divorcios no consensuados TSJ'!C18+'Divorcios consensuados TSJ'!C18+'Nulidades TSJ '!C18</f>
        <v>3172</v>
      </c>
      <c r="D18" s="28">
        <f>+'Separaciones no consensuada TSJ'!D18+'Separaciones consensuadas TSJ'!D18+'Divorcios no consensuados TSJ'!D18+'Divorcios consensuados TSJ'!D18+'Nulidades TSJ '!D18</f>
        <v>3296</v>
      </c>
    </row>
    <row r="19" spans="2:10" s="17" customFormat="1" ht="17.100000000000001" customHeight="1" thickBot="1" x14ac:dyDescent="0.25">
      <c r="B19" s="39" t="s">
        <v>514</v>
      </c>
      <c r="C19" s="28">
        <f>+'Separaciones no consensuada TSJ'!C19+'Separaciones consensuadas TSJ'!C19+'Divorcios no consensuados TSJ'!C19+'Divorcios consensuados TSJ'!C19+'Nulidades TSJ '!C19</f>
        <v>1288</v>
      </c>
      <c r="D19" s="28">
        <f>+'Separaciones no consensuada TSJ'!D19+'Separaciones consensuadas TSJ'!D19+'Divorcios no consensuados TSJ'!D19+'Divorcios consensuados TSJ'!D19+'Nulidades TSJ '!D19</f>
        <v>1310</v>
      </c>
    </row>
    <row r="20" spans="2:10" s="17" customFormat="1" ht="17.100000000000001" customHeight="1" thickBot="1" x14ac:dyDescent="0.25">
      <c r="B20" s="39" t="s">
        <v>24</v>
      </c>
      <c r="C20" s="28">
        <f>+'Separaciones no consensuada TSJ'!C20+'Separaciones consensuadas TSJ'!C20+'Divorcios no consensuados TSJ'!C20+'Divorcios consensuados TSJ'!C20+'Nulidades TSJ '!C20</f>
        <v>3487</v>
      </c>
      <c r="D20" s="28">
        <f>+'Separaciones no consensuada TSJ'!D20+'Separaciones consensuadas TSJ'!D20+'Divorcios no consensuados TSJ'!D20+'Divorcios consensuados TSJ'!D20+'Nulidades TSJ '!D20</f>
        <v>3731</v>
      </c>
    </row>
    <row r="21" spans="2:10" s="17" customFormat="1" ht="17.100000000000001" customHeight="1" thickBot="1" x14ac:dyDescent="0.25">
      <c r="B21" s="39" t="s">
        <v>5</v>
      </c>
      <c r="C21" s="28">
        <f>+'Separaciones no consensuada TSJ'!C21+'Separaciones consensuadas TSJ'!C21+'Divorcios no consensuados TSJ'!C21+'Divorcios consensuados TSJ'!C21+'Nulidades TSJ '!C21</f>
        <v>607</v>
      </c>
      <c r="D21" s="28">
        <f>+'Separaciones no consensuada TSJ'!D21+'Separaciones consensuadas TSJ'!D21+'Divorcios no consensuados TSJ'!D21+'Divorcios consensuados TSJ'!D21+'Nulidades TSJ '!D21</f>
        <v>666</v>
      </c>
    </row>
    <row r="22" spans="2:10" s="17" customFormat="1" ht="17.100000000000001" customHeight="1" thickBot="1" x14ac:dyDescent="0.25">
      <c r="B22" s="40" t="s">
        <v>516</v>
      </c>
      <c r="C22" s="68">
        <f>+'Separaciones no consensuada TSJ'!C22+'Separaciones consensuadas TSJ'!C22+'Divorcios no consensuados TSJ'!C22+'Divorcios consensuados TSJ'!C22+'Nulidades TSJ '!C22</f>
        <v>92344</v>
      </c>
      <c r="D22" s="68">
        <f>+'Separaciones no consensuada TSJ'!D22+'Separaciones consensuadas TSJ'!D22+'Divorcios no consensuados TSJ'!D22+'Divorcios consensuados TSJ'!D22+'Nulidades TSJ '!D22</f>
        <v>95650</v>
      </c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530</v>
      </c>
    </row>
    <row r="26" spans="2:10" ht="17.100000000000001" customHeight="1" thickBot="1" x14ac:dyDescent="0.25">
      <c r="B26" s="39" t="s">
        <v>0</v>
      </c>
      <c r="C26" s="29">
        <f>+(D5-C5)/C5</f>
        <v>6.3455569605701811E-2</v>
      </c>
    </row>
    <row r="27" spans="2:10" ht="17.100000000000001" customHeight="1" thickBot="1" x14ac:dyDescent="0.25">
      <c r="B27" s="39" t="s">
        <v>1</v>
      </c>
      <c r="C27" s="29">
        <f t="shared" ref="C27:C43" si="0">+(D6-C6)/C6</f>
        <v>3.2258064516129032E-3</v>
      </c>
    </row>
    <row r="28" spans="2:10" ht="17.100000000000001" customHeight="1" thickBot="1" x14ac:dyDescent="0.25">
      <c r="B28" s="39" t="s">
        <v>511</v>
      </c>
      <c r="C28" s="29">
        <f t="shared" si="0"/>
        <v>3.0900372935535429E-2</v>
      </c>
    </row>
    <row r="29" spans="2:10" ht="17.100000000000001" customHeight="1" thickBot="1" x14ac:dyDescent="0.25">
      <c r="B29" s="39" t="s">
        <v>39</v>
      </c>
      <c r="C29" s="29">
        <f t="shared" si="0"/>
        <v>2.7896164277411855E-2</v>
      </c>
    </row>
    <row r="30" spans="2:10" ht="17.100000000000001" customHeight="1" thickBot="1" x14ac:dyDescent="0.25">
      <c r="B30" s="39" t="s">
        <v>2</v>
      </c>
      <c r="C30" s="29">
        <f t="shared" si="0"/>
        <v>-4.403435044765211E-2</v>
      </c>
    </row>
    <row r="31" spans="2:10" ht="17.100000000000001" customHeight="1" thickBot="1" x14ac:dyDescent="0.25">
      <c r="B31" s="39" t="s">
        <v>3</v>
      </c>
      <c r="C31" s="29">
        <f t="shared" si="0"/>
        <v>1.7479300827966882E-2</v>
      </c>
    </row>
    <row r="32" spans="2:10" ht="17.100000000000001" customHeight="1" thickBot="1" x14ac:dyDescent="0.25">
      <c r="B32" s="39" t="s">
        <v>38</v>
      </c>
      <c r="C32" s="29">
        <f t="shared" si="0"/>
        <v>7.2963650835765462E-2</v>
      </c>
    </row>
    <row r="33" spans="1:26" ht="17.100000000000001" customHeight="1" thickBot="1" x14ac:dyDescent="0.25">
      <c r="B33" s="39" t="s">
        <v>23</v>
      </c>
      <c r="C33" s="29">
        <f t="shared" si="0"/>
        <v>4.5186640471512773E-2</v>
      </c>
    </row>
    <row r="34" spans="1:26" ht="17.100000000000001" customHeight="1" thickBot="1" x14ac:dyDescent="0.25">
      <c r="B34" s="39" t="s">
        <v>10</v>
      </c>
      <c r="C34" s="29">
        <f t="shared" si="0"/>
        <v>-8.5075983894012212E-3</v>
      </c>
    </row>
    <row r="35" spans="1:26" ht="17.100000000000001" customHeight="1" thickBot="1" x14ac:dyDescent="0.25">
      <c r="B35" s="39" t="s">
        <v>40</v>
      </c>
      <c r="C35" s="29">
        <f t="shared" si="0"/>
        <v>-5.3250880357296228E-3</v>
      </c>
    </row>
    <row r="36" spans="1:26" ht="17.100000000000001" customHeight="1" thickBot="1" x14ac:dyDescent="0.25">
      <c r="B36" s="39" t="s">
        <v>11</v>
      </c>
      <c r="C36" s="29">
        <f t="shared" si="0"/>
        <v>5.2882072977260709E-3</v>
      </c>
    </row>
    <row r="37" spans="1:26" ht="17.100000000000001" customHeight="1" thickBot="1" x14ac:dyDescent="0.25">
      <c r="B37" s="39" t="s">
        <v>4</v>
      </c>
      <c r="C37" s="29">
        <f t="shared" si="0"/>
        <v>3.2529884381736235E-2</v>
      </c>
    </row>
    <row r="38" spans="1:26" ht="17.100000000000001" customHeight="1" thickBot="1" x14ac:dyDescent="0.25">
      <c r="B38" s="39" t="s">
        <v>512</v>
      </c>
      <c r="C38" s="29">
        <f t="shared" si="0"/>
        <v>0.12661100018152116</v>
      </c>
    </row>
    <row r="39" spans="1:26" ht="17.100000000000001" customHeight="1" thickBot="1" x14ac:dyDescent="0.25">
      <c r="B39" s="39" t="s">
        <v>513</v>
      </c>
      <c r="C39" s="29">
        <f t="shared" si="0"/>
        <v>3.9092055485498108E-2</v>
      </c>
    </row>
    <row r="40" spans="1:26" ht="17.100000000000001" customHeight="1" thickBot="1" x14ac:dyDescent="0.25">
      <c r="B40" s="39" t="s">
        <v>514</v>
      </c>
      <c r="C40" s="29">
        <f t="shared" si="0"/>
        <v>1.7080745341614908E-2</v>
      </c>
    </row>
    <row r="41" spans="1:26" ht="17.100000000000001" customHeight="1" thickBot="1" x14ac:dyDescent="0.25">
      <c r="B41" s="39" t="s">
        <v>24</v>
      </c>
      <c r="C41" s="29">
        <f t="shared" si="0"/>
        <v>6.9974189848006879E-2</v>
      </c>
    </row>
    <row r="42" spans="1:26" ht="17.100000000000001" customHeight="1" thickBot="1" x14ac:dyDescent="0.25">
      <c r="B42" s="39" t="s">
        <v>5</v>
      </c>
      <c r="C42" s="29">
        <f t="shared" si="0"/>
        <v>9.7199341021416807E-2</v>
      </c>
    </row>
    <row r="43" spans="1:26" ht="17.100000000000001" customHeight="1" thickBot="1" x14ac:dyDescent="0.25">
      <c r="B43" s="40" t="s">
        <v>12</v>
      </c>
      <c r="C43" s="43">
        <f t="shared" si="0"/>
        <v>3.5800918305466514E-2</v>
      </c>
    </row>
    <row r="46" spans="1:26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19" ht="39" customHeight="1" x14ac:dyDescent="0.2">
      <c r="A49" s="63"/>
      <c r="B49" s="63"/>
      <c r="C49" s="25">
        <v>2023</v>
      </c>
      <c r="D49" s="25">
        <v>2024</v>
      </c>
      <c r="E49" s="17"/>
      <c r="F49" s="63"/>
      <c r="G49" s="63"/>
      <c r="H49" s="63"/>
      <c r="I49" s="63"/>
      <c r="J49" s="63"/>
      <c r="K49" s="63"/>
      <c r="L49" s="63"/>
      <c r="M49" s="63"/>
      <c r="N49" s="63"/>
      <c r="O49" s="63">
        <v>2022</v>
      </c>
      <c r="P49" s="63">
        <v>2023</v>
      </c>
      <c r="Q49" s="63">
        <v>2024</v>
      </c>
      <c r="R49" s="63"/>
      <c r="S49" s="63"/>
    </row>
    <row r="50" spans="1:19" ht="15" thickBot="1" x14ac:dyDescent="0.25">
      <c r="A50" s="63"/>
      <c r="B50" s="39" t="s">
        <v>517</v>
      </c>
      <c r="C50" s="62">
        <f>+C5/$O50*100000</f>
        <v>200.70429928035779</v>
      </c>
      <c r="D50" s="62">
        <f>+D5/$P50*100000</f>
        <v>211.56896419828203</v>
      </c>
      <c r="E50" s="63"/>
      <c r="F50" s="63"/>
      <c r="G50" s="63"/>
      <c r="H50" s="63"/>
      <c r="I50" s="63"/>
      <c r="J50" s="63"/>
      <c r="K50" s="63"/>
      <c r="L50" s="63"/>
      <c r="M50" s="63"/>
      <c r="N50" s="63">
        <v>8642185</v>
      </c>
      <c r="O50" s="63">
        <v>8668474</v>
      </c>
      <c r="P50" s="63">
        <v>8745139</v>
      </c>
      <c r="Q50" s="63">
        <v>8801026</v>
      </c>
      <c r="R50" s="63"/>
    </row>
    <row r="51" spans="1:19" ht="15" thickBot="1" x14ac:dyDescent="0.25">
      <c r="A51" s="63"/>
      <c r="B51" s="39" t="s">
        <v>518</v>
      </c>
      <c r="C51" s="62">
        <f t="shared" ref="C51:C67" si="1">+C6/$O51*100000</f>
        <v>186.98423828426883</v>
      </c>
      <c r="D51" s="62">
        <f t="shared" ref="D51:D67" si="2">+D6/$P51*100000</f>
        <v>184.38808058529875</v>
      </c>
      <c r="E51" s="63"/>
      <c r="F51" s="63"/>
      <c r="G51" s="63"/>
      <c r="H51" s="63"/>
      <c r="I51" s="63"/>
      <c r="J51" s="63"/>
      <c r="K51" s="63"/>
      <c r="L51" s="63"/>
      <c r="M51" s="63"/>
      <c r="N51" s="63">
        <v>1326261</v>
      </c>
      <c r="O51" s="63">
        <v>1326315</v>
      </c>
      <c r="P51" s="63">
        <v>1349328</v>
      </c>
      <c r="Q51" s="63">
        <v>1351591</v>
      </c>
      <c r="R51" s="63"/>
    </row>
    <row r="52" spans="1:19" ht="15" thickBot="1" x14ac:dyDescent="0.25">
      <c r="A52" s="63"/>
      <c r="B52" s="39" t="s">
        <v>519</v>
      </c>
      <c r="C52" s="62">
        <f t="shared" si="1"/>
        <v>186.82454020460122</v>
      </c>
      <c r="D52" s="62">
        <f t="shared" si="2"/>
        <v>192.23031874469132</v>
      </c>
      <c r="E52" s="63"/>
      <c r="F52" s="63"/>
      <c r="G52" s="63"/>
      <c r="H52" s="63"/>
      <c r="I52" s="63"/>
      <c r="J52" s="63"/>
      <c r="K52" s="63"/>
      <c r="L52" s="63"/>
      <c r="M52" s="63"/>
      <c r="N52" s="63">
        <v>1011792</v>
      </c>
      <c r="O52" s="63">
        <v>1004686</v>
      </c>
      <c r="P52" s="63">
        <v>1006605</v>
      </c>
      <c r="Q52" s="63">
        <v>1009599</v>
      </c>
      <c r="R52" s="63"/>
    </row>
    <row r="53" spans="1:19" ht="15" thickBot="1" x14ac:dyDescent="0.25">
      <c r="A53" s="63"/>
      <c r="B53" s="39" t="s">
        <v>39</v>
      </c>
      <c r="C53" s="62">
        <f t="shared" si="1"/>
        <v>219.34987111814044</v>
      </c>
      <c r="D53" s="62">
        <f t="shared" si="2"/>
        <v>219.8510680966516</v>
      </c>
      <c r="E53" s="63"/>
      <c r="F53" s="63"/>
      <c r="G53" s="63"/>
      <c r="H53" s="63"/>
      <c r="I53" s="63"/>
      <c r="J53" s="63"/>
      <c r="K53" s="63"/>
      <c r="L53" s="63"/>
      <c r="M53" s="63"/>
      <c r="N53" s="63">
        <v>1173008</v>
      </c>
      <c r="O53" s="63">
        <v>1176659</v>
      </c>
      <c r="P53" s="63">
        <v>1206726</v>
      </c>
      <c r="Q53" s="63">
        <v>1231768</v>
      </c>
      <c r="R53" s="63"/>
    </row>
    <row r="54" spans="1:19" ht="15" thickBot="1" x14ac:dyDescent="0.25">
      <c r="A54" s="63"/>
      <c r="B54" s="39" t="s">
        <v>2</v>
      </c>
      <c r="C54" s="62">
        <f t="shared" si="1"/>
        <v>251.32008480503063</v>
      </c>
      <c r="D54" s="62">
        <f t="shared" si="2"/>
        <v>236.43140416394021</v>
      </c>
      <c r="E54" s="63"/>
      <c r="F54" s="63"/>
      <c r="G54" s="63"/>
      <c r="H54" s="63"/>
      <c r="I54" s="63"/>
      <c r="J54" s="63"/>
      <c r="K54" s="63"/>
      <c r="L54" s="63"/>
      <c r="M54" s="63"/>
      <c r="N54" s="63">
        <v>2172944</v>
      </c>
      <c r="O54" s="63">
        <v>2177701</v>
      </c>
      <c r="P54" s="63">
        <v>2212904</v>
      </c>
      <c r="Q54" s="63">
        <v>2238754</v>
      </c>
      <c r="R54" s="63"/>
    </row>
    <row r="55" spans="1:19" ht="15" thickBot="1" x14ac:dyDescent="0.25">
      <c r="A55" s="63"/>
      <c r="B55" s="39" t="s">
        <v>3</v>
      </c>
      <c r="C55" s="62">
        <f t="shared" si="1"/>
        <v>185.68436732365109</v>
      </c>
      <c r="D55" s="62">
        <f t="shared" si="2"/>
        <v>187.92616846408589</v>
      </c>
      <c r="E55" s="63"/>
      <c r="F55" s="63"/>
      <c r="G55" s="63"/>
      <c r="H55" s="63"/>
      <c r="I55" s="63"/>
      <c r="J55" s="63"/>
      <c r="K55" s="63"/>
      <c r="L55" s="63"/>
      <c r="M55" s="63"/>
      <c r="N55" s="63">
        <v>584507</v>
      </c>
      <c r="O55" s="63">
        <v>585402</v>
      </c>
      <c r="P55" s="63">
        <v>588529</v>
      </c>
      <c r="Q55" s="63">
        <v>590851</v>
      </c>
      <c r="R55" s="63"/>
    </row>
    <row r="56" spans="1:19" ht="15" thickBot="1" x14ac:dyDescent="0.25">
      <c r="A56" s="63"/>
      <c r="B56" s="39" t="s">
        <v>520</v>
      </c>
      <c r="C56" s="62">
        <f t="shared" si="1"/>
        <v>158.85258614876255</v>
      </c>
      <c r="D56" s="62">
        <f t="shared" si="2"/>
        <v>169.73332477111813</v>
      </c>
      <c r="E56" s="63"/>
      <c r="F56" s="63"/>
      <c r="G56" s="63"/>
      <c r="H56" s="63"/>
      <c r="I56" s="63"/>
      <c r="J56" s="63"/>
      <c r="K56" s="63"/>
      <c r="L56" s="63"/>
      <c r="M56" s="63"/>
      <c r="N56" s="63">
        <v>2383139</v>
      </c>
      <c r="O56" s="63">
        <v>2372640</v>
      </c>
      <c r="P56" s="63">
        <v>2382561</v>
      </c>
      <c r="Q56" s="63">
        <v>2391682</v>
      </c>
      <c r="R56" s="63"/>
    </row>
    <row r="57" spans="1:19" ht="15" thickBot="1" x14ac:dyDescent="0.25">
      <c r="A57" s="63"/>
      <c r="B57" s="39" t="s">
        <v>521</v>
      </c>
      <c r="C57" s="62">
        <f t="shared" si="1"/>
        <v>198.31220340832053</v>
      </c>
      <c r="D57" s="62">
        <f t="shared" si="2"/>
        <v>204.55392009612495</v>
      </c>
      <c r="E57" s="63"/>
      <c r="F57" s="63"/>
      <c r="G57" s="63"/>
      <c r="H57" s="63"/>
      <c r="I57" s="63"/>
      <c r="J57" s="63"/>
      <c r="K57" s="63"/>
      <c r="L57" s="63"/>
      <c r="M57" s="63"/>
      <c r="N57" s="63">
        <v>2049562</v>
      </c>
      <c r="O57" s="63">
        <v>2053328</v>
      </c>
      <c r="P57" s="63">
        <v>2080625</v>
      </c>
      <c r="Q57" s="63">
        <v>2104433</v>
      </c>
      <c r="R57" s="63"/>
    </row>
    <row r="58" spans="1:19" ht="15" thickBot="1" x14ac:dyDescent="0.25">
      <c r="A58" s="63"/>
      <c r="B58" s="39" t="s">
        <v>10</v>
      </c>
      <c r="C58" s="62">
        <f t="shared" si="1"/>
        <v>197.59744198703106</v>
      </c>
      <c r="D58" s="62">
        <f t="shared" si="2"/>
        <v>193.27625984674623</v>
      </c>
      <c r="E58" s="63"/>
      <c r="F58" s="63"/>
      <c r="G58" s="63"/>
      <c r="H58" s="63"/>
      <c r="I58" s="63"/>
      <c r="J58" s="63"/>
      <c r="K58" s="63"/>
      <c r="L58" s="63"/>
      <c r="M58" s="63"/>
      <c r="N58" s="63">
        <v>7763362</v>
      </c>
      <c r="O58" s="63">
        <v>7792611</v>
      </c>
      <c r="P58" s="63">
        <v>7899056</v>
      </c>
      <c r="Q58" s="63">
        <v>8012231</v>
      </c>
      <c r="R58" s="63"/>
    </row>
    <row r="59" spans="1:19" ht="15" thickBot="1" x14ac:dyDescent="0.25">
      <c r="A59" s="63"/>
      <c r="B59" s="39" t="s">
        <v>522</v>
      </c>
      <c r="C59" s="62">
        <f t="shared" si="1"/>
        <v>228.38515824053002</v>
      </c>
      <c r="D59" s="62">
        <f>+D14/$P59*100000</f>
        <v>221.93183218419745</v>
      </c>
      <c r="E59" s="63"/>
      <c r="F59" s="63"/>
      <c r="G59" s="63"/>
      <c r="H59" s="63"/>
      <c r="I59" s="63"/>
      <c r="J59" s="63"/>
      <c r="K59" s="63"/>
      <c r="L59" s="63"/>
      <c r="M59" s="63"/>
      <c r="N59" s="63">
        <v>5058138</v>
      </c>
      <c r="O59" s="63">
        <v>5097967</v>
      </c>
      <c r="P59" s="63">
        <v>5218269</v>
      </c>
      <c r="Q59" s="63">
        <v>5319285</v>
      </c>
      <c r="R59" s="63"/>
    </row>
    <row r="60" spans="1:19" ht="15" thickBot="1" x14ac:dyDescent="0.25">
      <c r="A60" s="63"/>
      <c r="B60" s="39" t="s">
        <v>11</v>
      </c>
      <c r="C60" s="62">
        <f t="shared" si="1"/>
        <v>179.27977125000947</v>
      </c>
      <c r="D60" s="62">
        <f t="shared" si="2"/>
        <v>180.30835479296789</v>
      </c>
      <c r="E60" s="63"/>
      <c r="F60" s="63"/>
      <c r="G60" s="63"/>
      <c r="H60" s="63"/>
      <c r="I60" s="63"/>
      <c r="J60" s="63"/>
      <c r="K60" s="63"/>
      <c r="L60" s="63"/>
      <c r="M60" s="63"/>
      <c r="N60" s="63">
        <v>1059501</v>
      </c>
      <c r="O60" s="63">
        <v>1054776</v>
      </c>
      <c r="P60" s="63">
        <v>1054305</v>
      </c>
      <c r="Q60" s="63">
        <v>1054681</v>
      </c>
      <c r="R60" s="63"/>
    </row>
    <row r="61" spans="1:19" ht="15" thickBot="1" x14ac:dyDescent="0.25">
      <c r="A61" s="63"/>
      <c r="B61" s="39" t="s">
        <v>4</v>
      </c>
      <c r="C61" s="62">
        <f t="shared" si="1"/>
        <v>189.66988593789029</v>
      </c>
      <c r="D61" s="62">
        <f t="shared" si="2"/>
        <v>195.1686770015809</v>
      </c>
      <c r="E61" s="63"/>
      <c r="F61" s="63"/>
      <c r="G61" s="63"/>
      <c r="H61" s="63"/>
      <c r="I61" s="63"/>
      <c r="J61" s="63"/>
      <c r="K61" s="63"/>
      <c r="L61" s="63"/>
      <c r="M61" s="63"/>
      <c r="N61" s="63">
        <v>2695645</v>
      </c>
      <c r="O61" s="63">
        <v>2690464</v>
      </c>
      <c r="P61" s="63">
        <v>2699716</v>
      </c>
      <c r="Q61" s="63">
        <v>2705833</v>
      </c>
      <c r="R61" s="63"/>
    </row>
    <row r="62" spans="1:19" ht="15" thickBot="1" x14ac:dyDescent="0.25">
      <c r="A62" s="63"/>
      <c r="B62" s="39" t="s">
        <v>523</v>
      </c>
      <c r="C62" s="62">
        <f t="shared" si="1"/>
        <v>163.22150482583385</v>
      </c>
      <c r="D62" s="62">
        <f t="shared" si="2"/>
        <v>181.23930128913079</v>
      </c>
      <c r="E62" s="63"/>
      <c r="F62" s="63"/>
      <c r="G62" s="63"/>
      <c r="H62" s="63"/>
      <c r="I62" s="63"/>
      <c r="J62" s="63"/>
      <c r="K62" s="63"/>
      <c r="L62" s="63"/>
      <c r="M62" s="63"/>
      <c r="N62" s="63">
        <v>6751251</v>
      </c>
      <c r="O62" s="63">
        <v>6750336</v>
      </c>
      <c r="P62" s="63">
        <v>6848956</v>
      </c>
      <c r="Q62" s="63">
        <v>7009268</v>
      </c>
      <c r="R62" s="63"/>
    </row>
    <row r="63" spans="1:19" ht="15" thickBot="1" x14ac:dyDescent="0.25">
      <c r="A63" s="63"/>
      <c r="B63" s="39" t="s">
        <v>524</v>
      </c>
      <c r="C63" s="62">
        <f t="shared" si="1"/>
        <v>207.06609795297015</v>
      </c>
      <c r="D63" s="62">
        <f t="shared" si="2"/>
        <v>212.27730526326636</v>
      </c>
      <c r="E63" s="63"/>
      <c r="F63" s="63"/>
      <c r="G63" s="63"/>
      <c r="H63" s="63"/>
      <c r="I63" s="63"/>
      <c r="J63" s="63"/>
      <c r="K63" s="63"/>
      <c r="L63" s="63"/>
      <c r="M63" s="63"/>
      <c r="N63" s="63">
        <v>1518486</v>
      </c>
      <c r="O63" s="63">
        <v>1531878</v>
      </c>
      <c r="P63" s="63">
        <v>1552686</v>
      </c>
      <c r="Q63" s="63">
        <v>1568492</v>
      </c>
      <c r="R63" s="63"/>
    </row>
    <row r="64" spans="1:19" ht="15" thickBot="1" x14ac:dyDescent="0.25">
      <c r="A64" s="63"/>
      <c r="B64" s="39" t="s">
        <v>525</v>
      </c>
      <c r="C64" s="62">
        <f t="shared" si="1"/>
        <v>193.94173014694701</v>
      </c>
      <c r="D64" s="62">
        <f t="shared" si="2"/>
        <v>194.882475453734</v>
      </c>
      <c r="E64" s="63"/>
      <c r="F64" s="63"/>
      <c r="G64" s="63"/>
      <c r="H64" s="63"/>
      <c r="I64" s="63"/>
      <c r="J64" s="63"/>
      <c r="K64" s="63"/>
      <c r="L64" s="63"/>
      <c r="M64" s="63"/>
      <c r="N64" s="63">
        <v>661537</v>
      </c>
      <c r="O64" s="63">
        <v>664117</v>
      </c>
      <c r="P64" s="63">
        <v>672200</v>
      </c>
      <c r="Q64" s="63">
        <v>678333</v>
      </c>
      <c r="R64" s="63"/>
    </row>
    <row r="65" spans="1:26" ht="15" thickBot="1" x14ac:dyDescent="0.25">
      <c r="A65" s="63"/>
      <c r="B65" s="39" t="s">
        <v>526</v>
      </c>
      <c r="C65" s="62">
        <f t="shared" si="1"/>
        <v>157.91328038460736</v>
      </c>
      <c r="D65" s="62">
        <f t="shared" si="2"/>
        <v>168.06995241696845</v>
      </c>
      <c r="E65" s="63"/>
      <c r="F65" s="63"/>
      <c r="G65" s="63"/>
      <c r="H65" s="63"/>
      <c r="I65" s="63"/>
      <c r="J65" s="63"/>
      <c r="K65" s="63"/>
      <c r="L65" s="63"/>
      <c r="M65" s="63"/>
      <c r="N65" s="63">
        <v>2213993</v>
      </c>
      <c r="O65" s="63">
        <v>2208174</v>
      </c>
      <c r="P65" s="63">
        <v>2219909</v>
      </c>
      <c r="Q65" s="63">
        <v>2227684</v>
      </c>
      <c r="R65" s="63"/>
    </row>
    <row r="66" spans="1:26" ht="15" thickBot="1" x14ac:dyDescent="0.25">
      <c r="A66" s="63"/>
      <c r="B66" s="39" t="s">
        <v>5</v>
      </c>
      <c r="C66" s="62">
        <f t="shared" si="1"/>
        <v>189.75154114513649</v>
      </c>
      <c r="D66" s="62">
        <f t="shared" si="2"/>
        <v>206.66350154997627</v>
      </c>
      <c r="E66" s="63"/>
      <c r="F66" s="63"/>
      <c r="G66" s="63"/>
      <c r="H66" s="63"/>
      <c r="I66" s="63"/>
      <c r="J66" s="63"/>
      <c r="K66" s="63"/>
      <c r="L66" s="63"/>
      <c r="M66" s="63"/>
      <c r="N66" s="63">
        <v>319796</v>
      </c>
      <c r="O66" s="63">
        <v>319892</v>
      </c>
      <c r="P66" s="63">
        <v>322263</v>
      </c>
      <c r="Q66" s="63">
        <v>324184</v>
      </c>
      <c r="R66" s="63"/>
    </row>
    <row r="67" spans="1:26" ht="15" thickBot="1" x14ac:dyDescent="0.25">
      <c r="A67" s="63"/>
      <c r="B67" s="40" t="s">
        <v>12</v>
      </c>
      <c r="C67" s="64">
        <f t="shared" si="1"/>
        <v>194.50907437996338</v>
      </c>
      <c r="D67" s="64">
        <f t="shared" si="2"/>
        <v>199.02297923687826</v>
      </c>
      <c r="E67" s="63"/>
      <c r="F67" s="63"/>
      <c r="G67" s="63"/>
      <c r="H67" s="63"/>
      <c r="I67" s="63"/>
      <c r="J67" s="63"/>
      <c r="K67" s="63"/>
      <c r="L67" s="63"/>
      <c r="M67" s="63"/>
      <c r="N67" s="63">
        <v>47385107</v>
      </c>
      <c r="O67" s="63">
        <v>47475420</v>
      </c>
      <c r="P67" s="63">
        <v>48059777</v>
      </c>
      <c r="Q67" s="63">
        <v>48619695</v>
      </c>
      <c r="R67" s="63"/>
    </row>
    <row r="68" spans="1:26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</sheetData>
  <phoneticPr fontId="31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topLeftCell="A7" zoomScale="93" zoomScaleNormal="93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2" width="12.28515625" style="2" customWidth="1"/>
    <col min="13" max="13" width="12.28515625" style="2" hidden="1" customWidth="1"/>
    <col min="14" max="14" width="11.28515625" style="2" hidden="1" customWidth="1"/>
    <col min="15" max="16" width="0.140625" style="2" hidden="1" customWidth="1"/>
    <col min="17" max="17" width="10.140625" style="2" hidden="1" customWidth="1"/>
    <col min="18" max="18" width="12.42578125" style="2" hidden="1" customWidth="1"/>
    <col min="19" max="19" width="12.28515625" style="2" customWidth="1"/>
    <col min="20" max="20" width="12" style="2" customWidth="1"/>
    <col min="21" max="21" width="12.28515625" style="2" hidden="1" customWidth="1"/>
    <col min="22" max="22" width="0.140625" style="2" hidden="1" customWidth="1"/>
    <col min="23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>
        <v>2023</v>
      </c>
      <c r="D4" s="25">
        <v>2024</v>
      </c>
    </row>
    <row r="5" spans="2:10" s="17" customFormat="1" ht="17.100000000000001" customHeight="1" thickBot="1" x14ac:dyDescent="0.25">
      <c r="B5" s="39" t="s">
        <v>0</v>
      </c>
      <c r="C5" s="28">
        <v>257</v>
      </c>
      <c r="D5" s="28">
        <v>274</v>
      </c>
      <c r="E5"/>
    </row>
    <row r="6" spans="2:10" s="17" customFormat="1" ht="17.100000000000001" customHeight="1" thickBot="1" x14ac:dyDescent="0.25">
      <c r="B6" s="39" t="s">
        <v>1</v>
      </c>
      <c r="C6" s="28">
        <v>14</v>
      </c>
      <c r="D6" s="28">
        <v>19</v>
      </c>
      <c r="E6"/>
    </row>
    <row r="7" spans="2:10" s="17" customFormat="1" ht="17.100000000000001" customHeight="1" thickBot="1" x14ac:dyDescent="0.25">
      <c r="B7" s="39" t="s">
        <v>511</v>
      </c>
      <c r="C7" s="28">
        <v>21</v>
      </c>
      <c r="D7" s="28">
        <v>13</v>
      </c>
      <c r="E7"/>
    </row>
    <row r="8" spans="2:10" s="17" customFormat="1" ht="17.100000000000001" customHeight="1" thickBot="1" x14ac:dyDescent="0.25">
      <c r="B8" s="39" t="s">
        <v>39</v>
      </c>
      <c r="C8" s="28">
        <v>13</v>
      </c>
      <c r="D8" s="28">
        <v>11</v>
      </c>
      <c r="E8"/>
    </row>
    <row r="9" spans="2:10" s="17" customFormat="1" ht="17.100000000000001" customHeight="1" thickBot="1" x14ac:dyDescent="0.25">
      <c r="B9" s="39" t="s">
        <v>2</v>
      </c>
      <c r="C9" s="28">
        <v>59</v>
      </c>
      <c r="D9" s="28">
        <v>37</v>
      </c>
      <c r="E9"/>
    </row>
    <row r="10" spans="2:10" s="17" customFormat="1" ht="17.100000000000001" customHeight="1" thickBot="1" x14ac:dyDescent="0.25">
      <c r="B10" s="39" t="s">
        <v>3</v>
      </c>
      <c r="C10" s="28">
        <v>8</v>
      </c>
      <c r="D10" s="28">
        <v>19</v>
      </c>
      <c r="E10"/>
    </row>
    <row r="11" spans="2:10" s="17" customFormat="1" ht="17.100000000000001" customHeight="1" thickBot="1" x14ac:dyDescent="0.25">
      <c r="B11" s="39" t="s">
        <v>38</v>
      </c>
      <c r="C11" s="28">
        <v>47</v>
      </c>
      <c r="D11" s="28">
        <v>33</v>
      </c>
      <c r="E11"/>
    </row>
    <row r="12" spans="2:10" s="17" customFormat="1" ht="17.100000000000001" customHeight="1" thickBot="1" x14ac:dyDescent="0.25">
      <c r="B12" s="39" t="s">
        <v>23</v>
      </c>
      <c r="C12" s="28">
        <v>45</v>
      </c>
      <c r="D12" s="28">
        <v>47</v>
      </c>
      <c r="E12"/>
    </row>
    <row r="13" spans="2:10" s="17" customFormat="1" ht="17.100000000000001" customHeight="1" thickBot="1" x14ac:dyDescent="0.25">
      <c r="B13" s="39" t="s">
        <v>10</v>
      </c>
      <c r="C13" s="28">
        <v>167</v>
      </c>
      <c r="D13" s="28">
        <v>111</v>
      </c>
      <c r="E13"/>
    </row>
    <row r="14" spans="2:10" s="17" customFormat="1" ht="17.100000000000001" customHeight="1" thickBot="1" x14ac:dyDescent="0.25">
      <c r="B14" s="39" t="s">
        <v>40</v>
      </c>
      <c r="C14" s="28">
        <v>140</v>
      </c>
      <c r="D14" s="28">
        <v>134</v>
      </c>
      <c r="E14"/>
    </row>
    <row r="15" spans="2:10" s="17" customFormat="1" ht="17.100000000000001" customHeight="1" thickBot="1" x14ac:dyDescent="0.25">
      <c r="B15" s="39" t="s">
        <v>11</v>
      </c>
      <c r="C15" s="28">
        <v>26</v>
      </c>
      <c r="D15" s="28">
        <v>39</v>
      </c>
      <c r="E15"/>
    </row>
    <row r="16" spans="2:10" s="17" customFormat="1" ht="17.100000000000001" customHeight="1" thickBot="1" x14ac:dyDescent="0.25">
      <c r="B16" s="39" t="s">
        <v>4</v>
      </c>
      <c r="C16" s="28">
        <v>32</v>
      </c>
      <c r="D16" s="28">
        <v>43</v>
      </c>
      <c r="E16"/>
    </row>
    <row r="17" spans="2:5" s="17" customFormat="1" ht="17.100000000000001" customHeight="1" thickBot="1" x14ac:dyDescent="0.25">
      <c r="B17" s="39" t="s">
        <v>512</v>
      </c>
      <c r="C17" s="28">
        <v>125</v>
      </c>
      <c r="D17" s="28">
        <v>114</v>
      </c>
      <c r="E17"/>
    </row>
    <row r="18" spans="2:5" s="17" customFormat="1" ht="17.100000000000001" customHeight="1" thickBot="1" x14ac:dyDescent="0.25">
      <c r="B18" s="39" t="s">
        <v>513</v>
      </c>
      <c r="C18" s="28">
        <v>37</v>
      </c>
      <c r="D18" s="28">
        <v>48</v>
      </c>
      <c r="E18"/>
    </row>
    <row r="19" spans="2:5" s="17" customFormat="1" ht="17.100000000000001" customHeight="1" thickBot="1" x14ac:dyDescent="0.25">
      <c r="B19" s="39" t="s">
        <v>514</v>
      </c>
      <c r="C19" s="28">
        <v>17</v>
      </c>
      <c r="D19" s="28">
        <v>25</v>
      </c>
      <c r="E19"/>
    </row>
    <row r="20" spans="2:5" s="17" customFormat="1" ht="17.100000000000001" customHeight="1" thickBot="1" x14ac:dyDescent="0.25">
      <c r="B20" s="39" t="s">
        <v>24</v>
      </c>
      <c r="C20" s="28">
        <v>25</v>
      </c>
      <c r="D20" s="28">
        <v>29</v>
      </c>
      <c r="E20"/>
    </row>
    <row r="21" spans="2:5" s="17" customFormat="1" ht="17.100000000000001" customHeight="1" thickBot="1" x14ac:dyDescent="0.25">
      <c r="B21" s="39" t="s">
        <v>5</v>
      </c>
      <c r="C21" s="28">
        <v>6</v>
      </c>
      <c r="D21" s="28">
        <v>10</v>
      </c>
      <c r="E21"/>
    </row>
    <row r="22" spans="2:5" s="17" customFormat="1" ht="17.100000000000001" customHeight="1" thickBot="1" x14ac:dyDescent="0.25">
      <c r="B22" s="40" t="s">
        <v>12</v>
      </c>
      <c r="C22" s="42">
        <v>1039</v>
      </c>
      <c r="D22" s="42">
        <f>SUM(D5:D21)</f>
        <v>1006</v>
      </c>
      <c r="E22" s="66"/>
    </row>
    <row r="25" spans="2:5" ht="39" customHeight="1" x14ac:dyDescent="0.2">
      <c r="B25" s="17"/>
      <c r="C25" s="26" t="s">
        <v>530</v>
      </c>
    </row>
    <row r="26" spans="2:5" ht="17.100000000000001" customHeight="1" thickBot="1" x14ac:dyDescent="0.25">
      <c r="B26" s="39" t="s">
        <v>0</v>
      </c>
      <c r="C26" s="29">
        <f>+(D5-C5)/C5</f>
        <v>6.6147859922178989E-2</v>
      </c>
    </row>
    <row r="27" spans="2:5" ht="17.100000000000001" customHeight="1" thickBot="1" x14ac:dyDescent="0.25">
      <c r="B27" s="39" t="s">
        <v>1</v>
      </c>
      <c r="C27" s="29">
        <f t="shared" ref="C27:C43" si="0">+(D6-C6)/C6</f>
        <v>0.35714285714285715</v>
      </c>
    </row>
    <row r="28" spans="2:5" ht="17.100000000000001" customHeight="1" thickBot="1" x14ac:dyDescent="0.25">
      <c r="B28" s="39" t="s">
        <v>511</v>
      </c>
      <c r="C28" s="29">
        <f t="shared" si="0"/>
        <v>-0.38095238095238093</v>
      </c>
    </row>
    <row r="29" spans="2:5" ht="17.100000000000001" customHeight="1" thickBot="1" x14ac:dyDescent="0.25">
      <c r="B29" s="39" t="s">
        <v>39</v>
      </c>
      <c r="C29" s="29">
        <f t="shared" si="0"/>
        <v>-0.15384615384615385</v>
      </c>
    </row>
    <row r="30" spans="2:5" ht="17.100000000000001" customHeight="1" thickBot="1" x14ac:dyDescent="0.25">
      <c r="B30" s="39" t="s">
        <v>2</v>
      </c>
      <c r="C30" s="29">
        <f t="shared" si="0"/>
        <v>-0.3728813559322034</v>
      </c>
    </row>
    <row r="31" spans="2:5" ht="17.100000000000001" customHeight="1" thickBot="1" x14ac:dyDescent="0.25">
      <c r="B31" s="39" t="s">
        <v>3</v>
      </c>
      <c r="C31" s="29">
        <f t="shared" si="0"/>
        <v>1.375</v>
      </c>
    </row>
    <row r="32" spans="2:5" ht="17.100000000000001" customHeight="1" thickBot="1" x14ac:dyDescent="0.25">
      <c r="B32" s="39" t="s">
        <v>38</v>
      </c>
      <c r="C32" s="29">
        <f t="shared" si="0"/>
        <v>-0.2978723404255319</v>
      </c>
    </row>
    <row r="33" spans="1:26" ht="17.100000000000001" customHeight="1" thickBot="1" x14ac:dyDescent="0.25">
      <c r="B33" s="39" t="s">
        <v>23</v>
      </c>
      <c r="C33" s="29">
        <f t="shared" si="0"/>
        <v>4.4444444444444446E-2</v>
      </c>
    </row>
    <row r="34" spans="1:26" ht="17.100000000000001" customHeight="1" thickBot="1" x14ac:dyDescent="0.25">
      <c r="B34" s="39" t="s">
        <v>10</v>
      </c>
      <c r="C34" s="29">
        <f t="shared" si="0"/>
        <v>-0.33532934131736525</v>
      </c>
    </row>
    <row r="35" spans="1:26" ht="17.100000000000001" customHeight="1" thickBot="1" x14ac:dyDescent="0.25">
      <c r="B35" s="39" t="s">
        <v>40</v>
      </c>
      <c r="C35" s="29">
        <f t="shared" si="0"/>
        <v>-4.2857142857142858E-2</v>
      </c>
    </row>
    <row r="36" spans="1:26" ht="17.100000000000001" customHeight="1" thickBot="1" x14ac:dyDescent="0.25">
      <c r="B36" s="39" t="s">
        <v>11</v>
      </c>
      <c r="C36" s="29">
        <f t="shared" si="0"/>
        <v>0.5</v>
      </c>
    </row>
    <row r="37" spans="1:26" ht="17.100000000000001" customHeight="1" thickBot="1" x14ac:dyDescent="0.25">
      <c r="B37" s="39" t="s">
        <v>4</v>
      </c>
      <c r="C37" s="29">
        <f t="shared" si="0"/>
        <v>0.34375</v>
      </c>
    </row>
    <row r="38" spans="1:26" ht="17.100000000000001" customHeight="1" thickBot="1" x14ac:dyDescent="0.25">
      <c r="B38" s="39" t="s">
        <v>512</v>
      </c>
      <c r="C38" s="29">
        <f t="shared" si="0"/>
        <v>-8.7999999999999995E-2</v>
      </c>
    </row>
    <row r="39" spans="1:26" ht="17.100000000000001" customHeight="1" thickBot="1" x14ac:dyDescent="0.25">
      <c r="B39" s="39" t="s">
        <v>513</v>
      </c>
      <c r="C39" s="29">
        <f t="shared" si="0"/>
        <v>0.29729729729729731</v>
      </c>
    </row>
    <row r="40" spans="1:26" ht="17.100000000000001" customHeight="1" thickBot="1" x14ac:dyDescent="0.25">
      <c r="B40" s="39" t="s">
        <v>514</v>
      </c>
      <c r="C40" s="29">
        <f t="shared" si="0"/>
        <v>0.47058823529411764</v>
      </c>
    </row>
    <row r="41" spans="1:26" ht="17.100000000000001" customHeight="1" thickBot="1" x14ac:dyDescent="0.25">
      <c r="B41" s="39" t="s">
        <v>24</v>
      </c>
      <c r="C41" s="29">
        <f t="shared" si="0"/>
        <v>0.16</v>
      </c>
    </row>
    <row r="42" spans="1:26" ht="17.100000000000001" customHeight="1" thickBot="1" x14ac:dyDescent="0.25">
      <c r="B42" s="39" t="s">
        <v>5</v>
      </c>
      <c r="C42" s="29">
        <f t="shared" si="0"/>
        <v>0.66666666666666663</v>
      </c>
    </row>
    <row r="43" spans="1:26" ht="17.100000000000001" customHeight="1" thickBot="1" x14ac:dyDescent="0.25">
      <c r="B43" s="40" t="s">
        <v>12</v>
      </c>
      <c r="C43" s="43">
        <f t="shared" si="0"/>
        <v>-3.1761308950914342E-2</v>
      </c>
    </row>
    <row r="46" spans="1:26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0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>
        <v>2024</v>
      </c>
      <c r="S49" s="63"/>
      <c r="T49" s="63"/>
    </row>
    <row r="50" spans="1:20" ht="15" thickBot="1" x14ac:dyDescent="0.25">
      <c r="A50" s="63"/>
      <c r="B50" s="39" t="s">
        <v>517</v>
      </c>
      <c r="C50" s="62">
        <f>+C5/P50*100000</f>
        <v>2.9647663475716719</v>
      </c>
      <c r="D50" s="62">
        <f>+D5/Q50*100000</f>
        <v>3.1132733842622438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>
        <v>8801026</v>
      </c>
      <c r="S50" s="63"/>
      <c r="T50" s="63"/>
    </row>
    <row r="51" spans="1:20" ht="15" thickBot="1" x14ac:dyDescent="0.25">
      <c r="A51" s="63"/>
      <c r="B51" s="39" t="s">
        <v>518</v>
      </c>
      <c r="C51" s="62">
        <f t="shared" ref="C51:C67" si="1">+D6/P51*100000</f>
        <v>1.4325405352423821</v>
      </c>
      <c r="D51" s="62">
        <f t="shared" ref="D51:D67" si="2">+D6/Q51*100000</f>
        <v>1.4057507041701225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>
        <v>1351591</v>
      </c>
      <c r="S51" s="63"/>
      <c r="T51" s="63"/>
    </row>
    <row r="52" spans="1:20" ht="15" thickBot="1" x14ac:dyDescent="0.25">
      <c r="A52" s="63"/>
      <c r="B52" s="39" t="s">
        <v>519</v>
      </c>
      <c r="C52" s="62">
        <f t="shared" si="1"/>
        <v>1.2939366130313352</v>
      </c>
      <c r="D52" s="62">
        <f t="shared" si="2"/>
        <v>1.2876399441758559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>
        <v>1009599</v>
      </c>
      <c r="S52" s="63"/>
      <c r="T52" s="63"/>
    </row>
    <row r="53" spans="1:20" ht="15" thickBot="1" x14ac:dyDescent="0.25">
      <c r="A53" s="63"/>
      <c r="B53" s="39" t="s">
        <v>39</v>
      </c>
      <c r="C53" s="62">
        <f t="shared" si="1"/>
        <v>0.93485028372706103</v>
      </c>
      <c r="D53" s="62">
        <f t="shared" si="2"/>
        <v>0.89302530996096663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>
        <v>1231768</v>
      </c>
      <c r="S53" s="63"/>
      <c r="T53" s="63"/>
    </row>
    <row r="54" spans="1:20" ht="15" thickBot="1" x14ac:dyDescent="0.25">
      <c r="A54" s="63"/>
      <c r="B54" s="39" t="s">
        <v>2</v>
      </c>
      <c r="C54" s="62">
        <f t="shared" si="1"/>
        <v>1.6990394916473839</v>
      </c>
      <c r="D54" s="62">
        <f t="shared" si="2"/>
        <v>1.6527050314594636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>
        <v>2238754</v>
      </c>
      <c r="S54" s="63"/>
      <c r="T54" s="63"/>
    </row>
    <row r="55" spans="1:20" ht="15" thickBot="1" x14ac:dyDescent="0.25">
      <c r="A55" s="63"/>
      <c r="B55" s="39" t="s">
        <v>3</v>
      </c>
      <c r="C55" s="62">
        <f t="shared" si="1"/>
        <v>3.2456329155008015</v>
      </c>
      <c r="D55" s="62">
        <f t="shared" si="2"/>
        <v>3.2157007435038611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>
        <v>590851</v>
      </c>
      <c r="S55" s="63"/>
      <c r="T55" s="63"/>
    </row>
    <row r="56" spans="1:20" ht="15" thickBot="1" x14ac:dyDescent="0.25">
      <c r="A56" s="63"/>
      <c r="B56" s="39" t="s">
        <v>520</v>
      </c>
      <c r="C56" s="62">
        <f t="shared" si="1"/>
        <v>1.3908557556139998</v>
      </c>
      <c r="D56" s="62">
        <f t="shared" si="2"/>
        <v>1.379782094776814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>
        <v>2391682</v>
      </c>
      <c r="S56" s="63"/>
      <c r="T56" s="63"/>
    </row>
    <row r="57" spans="1:20" ht="15" thickBot="1" x14ac:dyDescent="0.25">
      <c r="A57" s="63"/>
      <c r="B57" s="39" t="s">
        <v>521</v>
      </c>
      <c r="C57" s="62">
        <f t="shared" si="1"/>
        <v>2.2889669843298295</v>
      </c>
      <c r="D57" s="62">
        <f t="shared" si="2"/>
        <v>2.2333806778357879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>
        <v>2104433</v>
      </c>
      <c r="S57" s="63"/>
      <c r="T57" s="63"/>
    </row>
    <row r="58" spans="1:20" ht="15" thickBot="1" x14ac:dyDescent="0.25">
      <c r="A58" s="63"/>
      <c r="B58" s="39" t="s">
        <v>10</v>
      </c>
      <c r="C58" s="62">
        <f t="shared" si="1"/>
        <v>1.4244262930614655</v>
      </c>
      <c r="D58" s="62">
        <f t="shared" si="2"/>
        <v>1.3853819242106225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>
        <v>8012231</v>
      </c>
      <c r="S58" s="63"/>
      <c r="T58" s="63"/>
    </row>
    <row r="59" spans="1:20" ht="15" thickBot="1" x14ac:dyDescent="0.25">
      <c r="A59" s="63"/>
      <c r="B59" s="39" t="s">
        <v>522</v>
      </c>
      <c r="C59" s="62">
        <f t="shared" si="1"/>
        <v>2.6284987721576072</v>
      </c>
      <c r="D59" s="62">
        <f t="shared" si="2"/>
        <v>2.5191355605123622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>
        <v>5319285</v>
      </c>
      <c r="S59" s="63"/>
      <c r="T59" s="63"/>
    </row>
    <row r="60" spans="1:20" ht="15" thickBot="1" x14ac:dyDescent="0.25">
      <c r="A60" s="63"/>
      <c r="B60" s="39" t="s">
        <v>11</v>
      </c>
      <c r="C60" s="62">
        <f t="shared" si="1"/>
        <v>3.6974675191699466</v>
      </c>
      <c r="D60" s="62">
        <f t="shared" si="2"/>
        <v>3.6978005671857179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>
        <v>1054681</v>
      </c>
      <c r="S60" s="63"/>
      <c r="T60" s="63"/>
    </row>
    <row r="61" spans="1:20" ht="15" thickBot="1" x14ac:dyDescent="0.25">
      <c r="A61" s="63"/>
      <c r="B61" s="39" t="s">
        <v>4</v>
      </c>
      <c r="C61" s="62">
        <f t="shared" si="1"/>
        <v>1.5982373300664865</v>
      </c>
      <c r="D61" s="62">
        <f t="shared" si="2"/>
        <v>1.5891594196685457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>
        <v>2705833</v>
      </c>
      <c r="S61" s="63"/>
      <c r="T61" s="63"/>
    </row>
    <row r="62" spans="1:20" ht="15" thickBot="1" x14ac:dyDescent="0.25">
      <c r="A62" s="63"/>
      <c r="B62" s="39" t="s">
        <v>523</v>
      </c>
      <c r="C62" s="62">
        <f t="shared" si="1"/>
        <v>1.6888048239376527</v>
      </c>
      <c r="D62" s="62">
        <f t="shared" si="2"/>
        <v>1.6264180510718096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>
        <v>7009268</v>
      </c>
      <c r="S62" s="63"/>
      <c r="T62" s="63"/>
    </row>
    <row r="63" spans="1:20" ht="15" thickBot="1" x14ac:dyDescent="0.25">
      <c r="A63" s="63"/>
      <c r="B63" s="39" t="s">
        <v>524</v>
      </c>
      <c r="C63" s="62">
        <f t="shared" si="1"/>
        <v>3.1334087962618433</v>
      </c>
      <c r="D63" s="62">
        <f t="shared" si="2"/>
        <v>3.0602642538183171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>
        <v>1568492</v>
      </c>
      <c r="S63" s="63"/>
      <c r="T63" s="63"/>
    </row>
    <row r="64" spans="1:20" ht="15" thickBot="1" x14ac:dyDescent="0.25">
      <c r="A64" s="63"/>
      <c r="B64" s="39" t="s">
        <v>525</v>
      </c>
      <c r="C64" s="62">
        <f t="shared" si="1"/>
        <v>3.7643969360820462</v>
      </c>
      <c r="D64" s="62">
        <f t="shared" si="2"/>
        <v>3.6855054965628979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>
        <v>678333</v>
      </c>
      <c r="S64" s="63"/>
      <c r="T64" s="63"/>
    </row>
    <row r="65" spans="1:26" ht="15" thickBot="1" x14ac:dyDescent="0.25">
      <c r="A65" s="63"/>
      <c r="B65" s="39" t="s">
        <v>526</v>
      </c>
      <c r="C65" s="62">
        <f t="shared" si="1"/>
        <v>1.3133023031699493</v>
      </c>
      <c r="D65" s="62">
        <f t="shared" si="2"/>
        <v>1.3018004348911245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>
        <v>2227684</v>
      </c>
      <c r="S65" s="63"/>
      <c r="T65" s="63"/>
    </row>
    <row r="66" spans="1:26" ht="15" thickBot="1" x14ac:dyDescent="0.25">
      <c r="A66" s="63"/>
      <c r="B66" s="39" t="s">
        <v>5</v>
      </c>
      <c r="C66" s="62">
        <f t="shared" si="1"/>
        <v>3.1260550435772072</v>
      </c>
      <c r="D66" s="62">
        <f t="shared" si="2"/>
        <v>3.0846679663401031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>
        <v>324184</v>
      </c>
      <c r="S66" s="63"/>
      <c r="T66" s="63"/>
    </row>
    <row r="67" spans="1:26" ht="15" thickBot="1" x14ac:dyDescent="0.25">
      <c r="A67" s="63"/>
      <c r="B67" s="40" t="s">
        <v>12</v>
      </c>
      <c r="C67" s="64">
        <f t="shared" si="1"/>
        <v>2.1189912590557385</v>
      </c>
      <c r="D67" s="64">
        <f t="shared" si="2"/>
        <v>2.0691203431037564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>
        <v>48619695</v>
      </c>
      <c r="S67" s="63"/>
      <c r="T67" s="63"/>
    </row>
    <row r="68" spans="1:26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A68"/>
  <sheetViews>
    <sheetView topLeftCell="A18" zoomScale="128" zoomScaleNormal="128" workbookViewId="0">
      <selection activeCell="C25" sqref="C25"/>
    </sheetView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2" width="12.28515625" style="2" customWidth="1"/>
    <col min="13" max="13" width="11" style="2" customWidth="1"/>
    <col min="14" max="17" width="11" style="2" hidden="1" customWidth="1"/>
    <col min="18" max="19" width="11" style="2" customWidth="1"/>
    <col min="20" max="20" width="11.85546875" style="2" customWidth="1"/>
    <col min="21" max="21" width="12.28515625" style="2" hidden="1" customWidth="1"/>
    <col min="22" max="22" width="12.85546875" style="2" hidden="1" customWidth="1"/>
    <col min="23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</row>
    <row r="3" spans="1:10" s="17" customFormat="1" ht="20.25" customHeight="1" x14ac:dyDescent="0.2"/>
    <row r="4" spans="1:10" s="17" customFormat="1" ht="39" customHeight="1" x14ac:dyDescent="0.2">
      <c r="C4" s="25">
        <v>2023</v>
      </c>
      <c r="D4" s="25">
        <v>2024</v>
      </c>
    </row>
    <row r="5" spans="1:10" s="17" customFormat="1" ht="17.100000000000001" customHeight="1" thickBot="1" x14ac:dyDescent="0.25">
      <c r="B5" s="39" t="s">
        <v>0</v>
      </c>
      <c r="C5" s="28">
        <v>444</v>
      </c>
      <c r="D5" s="28">
        <v>433</v>
      </c>
      <c r="E5" s="66"/>
    </row>
    <row r="6" spans="1:10" s="17" customFormat="1" ht="17.100000000000001" customHeight="1" thickBot="1" x14ac:dyDescent="0.25">
      <c r="B6" s="39" t="s">
        <v>1</v>
      </c>
      <c r="C6" s="28">
        <v>71</v>
      </c>
      <c r="D6" s="28">
        <v>60</v>
      </c>
      <c r="E6" s="66"/>
    </row>
    <row r="7" spans="1:10" s="17" customFormat="1" ht="17.100000000000001" customHeight="1" thickBot="1" x14ac:dyDescent="0.25">
      <c r="B7" s="39" t="s">
        <v>511</v>
      </c>
      <c r="C7" s="28">
        <v>56</v>
      </c>
      <c r="D7" s="28">
        <v>60</v>
      </c>
      <c r="E7" s="66"/>
    </row>
    <row r="8" spans="1:10" s="17" customFormat="1" ht="17.100000000000001" customHeight="1" thickBot="1" x14ac:dyDescent="0.25">
      <c r="B8" s="39" t="s">
        <v>39</v>
      </c>
      <c r="C8" s="28">
        <v>58</v>
      </c>
      <c r="D8" s="28">
        <v>59</v>
      </c>
      <c r="E8" s="66"/>
    </row>
    <row r="9" spans="1:10" s="17" customFormat="1" ht="17.100000000000001" customHeight="1" thickBot="1" x14ac:dyDescent="0.25">
      <c r="B9" s="39" t="s">
        <v>2</v>
      </c>
      <c r="C9" s="28">
        <v>104</v>
      </c>
      <c r="D9" s="28">
        <v>114</v>
      </c>
      <c r="E9" s="66"/>
    </row>
    <row r="10" spans="1:10" s="17" customFormat="1" ht="17.100000000000001" customHeight="1" thickBot="1" x14ac:dyDescent="0.25">
      <c r="B10" s="39" t="s">
        <v>3</v>
      </c>
      <c r="C10" s="28">
        <v>26</v>
      </c>
      <c r="D10" s="28">
        <v>11</v>
      </c>
      <c r="E10" s="66"/>
    </row>
    <row r="11" spans="1:10" s="17" customFormat="1" ht="17.100000000000001" customHeight="1" thickBot="1" x14ac:dyDescent="0.25">
      <c r="B11" s="39" t="s">
        <v>38</v>
      </c>
      <c r="C11" s="28">
        <v>104</v>
      </c>
      <c r="D11" s="28">
        <v>111</v>
      </c>
      <c r="E11" s="66"/>
    </row>
    <row r="12" spans="1:10" s="17" customFormat="1" ht="17.100000000000001" customHeight="1" thickBot="1" x14ac:dyDescent="0.25">
      <c r="B12" s="39" t="s">
        <v>23</v>
      </c>
      <c r="C12" s="28">
        <v>94</v>
      </c>
      <c r="D12" s="28">
        <v>84</v>
      </c>
      <c r="E12" s="66"/>
    </row>
    <row r="13" spans="1:10" s="17" customFormat="1" ht="17.100000000000001" customHeight="1" thickBot="1" x14ac:dyDescent="0.25">
      <c r="B13" s="39" t="s">
        <v>10</v>
      </c>
      <c r="C13" s="28">
        <v>409</v>
      </c>
      <c r="D13" s="28">
        <v>412</v>
      </c>
      <c r="E13" s="66"/>
    </row>
    <row r="14" spans="1:10" s="17" customFormat="1" ht="17.100000000000001" customHeight="1" thickBot="1" x14ac:dyDescent="0.25">
      <c r="B14" s="39" t="s">
        <v>40</v>
      </c>
      <c r="C14" s="28">
        <v>363</v>
      </c>
      <c r="D14" s="28">
        <v>290</v>
      </c>
      <c r="E14" s="66"/>
    </row>
    <row r="15" spans="1:10" s="17" customFormat="1" ht="17.100000000000001" customHeight="1" thickBot="1" x14ac:dyDescent="0.25">
      <c r="B15" s="39" t="s">
        <v>11</v>
      </c>
      <c r="C15" s="28">
        <v>77</v>
      </c>
      <c r="D15" s="28">
        <v>97</v>
      </c>
      <c r="E15" s="66"/>
    </row>
    <row r="16" spans="1:10" s="17" customFormat="1" ht="17.100000000000001" customHeight="1" thickBot="1" x14ac:dyDescent="0.25">
      <c r="B16" s="39" t="s">
        <v>4</v>
      </c>
      <c r="C16" s="28">
        <v>84</v>
      </c>
      <c r="D16" s="28">
        <v>100</v>
      </c>
      <c r="E16" s="66"/>
    </row>
    <row r="17" spans="2:27" s="17" customFormat="1" ht="17.100000000000001" customHeight="1" thickBot="1" x14ac:dyDescent="0.25">
      <c r="B17" s="39" t="s">
        <v>512</v>
      </c>
      <c r="C17" s="28">
        <v>280</v>
      </c>
      <c r="D17" s="28">
        <v>308</v>
      </c>
      <c r="E17" s="66"/>
    </row>
    <row r="18" spans="2:27" s="17" customFormat="1" ht="17.100000000000001" customHeight="1" thickBot="1" x14ac:dyDescent="0.25">
      <c r="B18" s="39" t="s">
        <v>513</v>
      </c>
      <c r="C18" s="28">
        <v>65</v>
      </c>
      <c r="D18" s="28">
        <v>94</v>
      </c>
      <c r="E18" s="66"/>
    </row>
    <row r="19" spans="2:27" s="17" customFormat="1" ht="17.100000000000001" customHeight="1" thickBot="1" x14ac:dyDescent="0.25">
      <c r="B19" s="39" t="s">
        <v>514</v>
      </c>
      <c r="C19" s="28">
        <v>43</v>
      </c>
      <c r="D19" s="28">
        <v>41</v>
      </c>
      <c r="E19" s="66"/>
    </row>
    <row r="20" spans="2:27" s="17" customFormat="1" ht="17.100000000000001" customHeight="1" thickBot="1" x14ac:dyDescent="0.25">
      <c r="B20" s="39" t="s">
        <v>24</v>
      </c>
      <c r="C20" s="28">
        <v>74</v>
      </c>
      <c r="D20" s="28">
        <v>70</v>
      </c>
      <c r="E20" s="66"/>
    </row>
    <row r="21" spans="2:27" s="17" customFormat="1" ht="17.100000000000001" customHeight="1" thickBot="1" x14ac:dyDescent="0.25">
      <c r="B21" s="39" t="s">
        <v>5</v>
      </c>
      <c r="C21" s="28">
        <v>17</v>
      </c>
      <c r="D21" s="28">
        <v>11</v>
      </c>
      <c r="E21" s="66"/>
    </row>
    <row r="22" spans="2:27" s="17" customFormat="1" ht="17.100000000000001" customHeight="1" thickBot="1" x14ac:dyDescent="0.25">
      <c r="B22" s="40" t="s">
        <v>12</v>
      </c>
      <c r="C22" s="42">
        <v>2369</v>
      </c>
      <c r="D22" s="42">
        <v>2355</v>
      </c>
      <c r="E22" s="66"/>
    </row>
    <row r="23" spans="2:27" x14ac:dyDescent="0.2">
      <c r="Z23" s="21"/>
      <c r="AA23" s="22"/>
    </row>
    <row r="25" spans="2:27" ht="39" customHeight="1" x14ac:dyDescent="0.2">
      <c r="B25" s="17"/>
      <c r="C25" s="26" t="s">
        <v>530</v>
      </c>
    </row>
    <row r="26" spans="2:27" ht="17.100000000000001" customHeight="1" thickBot="1" x14ac:dyDescent="0.25">
      <c r="B26" s="39" t="s">
        <v>0</v>
      </c>
      <c r="C26" s="29">
        <f>+(D5-C5)/C5</f>
        <v>-2.4774774774774775E-2</v>
      </c>
    </row>
    <row r="27" spans="2:27" ht="17.100000000000001" customHeight="1" thickBot="1" x14ac:dyDescent="0.25">
      <c r="B27" s="39" t="s">
        <v>1</v>
      </c>
      <c r="C27" s="29">
        <f t="shared" ref="C27:C43" si="0">+(D6-C6)/C6</f>
        <v>-0.15492957746478872</v>
      </c>
    </row>
    <row r="28" spans="2:27" ht="17.100000000000001" customHeight="1" thickBot="1" x14ac:dyDescent="0.25">
      <c r="B28" s="39" t="s">
        <v>511</v>
      </c>
      <c r="C28" s="29">
        <f t="shared" si="0"/>
        <v>7.1428571428571425E-2</v>
      </c>
    </row>
    <row r="29" spans="2:27" ht="17.100000000000001" customHeight="1" thickBot="1" x14ac:dyDescent="0.25">
      <c r="B29" s="39" t="s">
        <v>39</v>
      </c>
      <c r="C29" s="29">
        <f t="shared" si="0"/>
        <v>1.7241379310344827E-2</v>
      </c>
    </row>
    <row r="30" spans="2:27" ht="17.100000000000001" customHeight="1" thickBot="1" x14ac:dyDescent="0.25">
      <c r="B30" s="39" t="s">
        <v>2</v>
      </c>
      <c r="C30" s="29">
        <f t="shared" si="0"/>
        <v>9.6153846153846159E-2</v>
      </c>
    </row>
    <row r="31" spans="2:27" ht="17.100000000000001" customHeight="1" thickBot="1" x14ac:dyDescent="0.25">
      <c r="B31" s="39" t="s">
        <v>3</v>
      </c>
      <c r="C31" s="29">
        <f t="shared" si="0"/>
        <v>-0.57692307692307687</v>
      </c>
    </row>
    <row r="32" spans="2:27" ht="17.100000000000001" customHeight="1" thickBot="1" x14ac:dyDescent="0.25">
      <c r="B32" s="39" t="s">
        <v>38</v>
      </c>
      <c r="C32" s="29">
        <f t="shared" si="0"/>
        <v>6.7307692307692304E-2</v>
      </c>
    </row>
    <row r="33" spans="1:26" ht="17.100000000000001" customHeight="1" thickBot="1" x14ac:dyDescent="0.25">
      <c r="B33" s="39" t="s">
        <v>23</v>
      </c>
      <c r="C33" s="29">
        <f t="shared" si="0"/>
        <v>-0.10638297872340426</v>
      </c>
    </row>
    <row r="34" spans="1:26" ht="17.100000000000001" customHeight="1" thickBot="1" x14ac:dyDescent="0.25">
      <c r="B34" s="39" t="s">
        <v>10</v>
      </c>
      <c r="C34" s="29">
        <f t="shared" si="0"/>
        <v>7.3349633251833741E-3</v>
      </c>
    </row>
    <row r="35" spans="1:26" ht="17.100000000000001" customHeight="1" thickBot="1" x14ac:dyDescent="0.25">
      <c r="B35" s="39" t="s">
        <v>40</v>
      </c>
      <c r="C35" s="29">
        <f t="shared" si="0"/>
        <v>-0.20110192837465565</v>
      </c>
    </row>
    <row r="36" spans="1:26" ht="17.100000000000001" customHeight="1" thickBot="1" x14ac:dyDescent="0.25">
      <c r="B36" s="39" t="s">
        <v>11</v>
      </c>
      <c r="C36" s="29">
        <f t="shared" si="0"/>
        <v>0.25974025974025972</v>
      </c>
    </row>
    <row r="37" spans="1:26" ht="17.100000000000001" customHeight="1" thickBot="1" x14ac:dyDescent="0.25">
      <c r="B37" s="39" t="s">
        <v>4</v>
      </c>
      <c r="C37" s="29">
        <f t="shared" si="0"/>
        <v>0.19047619047619047</v>
      </c>
    </row>
    <row r="38" spans="1:26" ht="17.100000000000001" customHeight="1" thickBot="1" x14ac:dyDescent="0.25">
      <c r="B38" s="39" t="s">
        <v>512</v>
      </c>
      <c r="C38" s="29">
        <f t="shared" si="0"/>
        <v>0.1</v>
      </c>
    </row>
    <row r="39" spans="1:26" ht="17.100000000000001" customHeight="1" thickBot="1" x14ac:dyDescent="0.25">
      <c r="B39" s="39" t="s">
        <v>513</v>
      </c>
      <c r="C39" s="29">
        <f t="shared" si="0"/>
        <v>0.44615384615384618</v>
      </c>
    </row>
    <row r="40" spans="1:26" ht="17.100000000000001" customHeight="1" thickBot="1" x14ac:dyDescent="0.25">
      <c r="B40" s="39" t="s">
        <v>514</v>
      </c>
      <c r="C40" s="29">
        <f t="shared" si="0"/>
        <v>-4.6511627906976744E-2</v>
      </c>
    </row>
    <row r="41" spans="1:26" ht="17.100000000000001" customHeight="1" thickBot="1" x14ac:dyDescent="0.25">
      <c r="B41" s="39" t="s">
        <v>24</v>
      </c>
      <c r="C41" s="29">
        <f t="shared" si="0"/>
        <v>-5.4054054054054057E-2</v>
      </c>
    </row>
    <row r="42" spans="1:26" ht="17.100000000000001" customHeight="1" thickBot="1" x14ac:dyDescent="0.25">
      <c r="B42" s="39" t="s">
        <v>5</v>
      </c>
      <c r="C42" s="29">
        <f t="shared" si="0"/>
        <v>-0.35294117647058826</v>
      </c>
    </row>
    <row r="43" spans="1:26" ht="17.100000000000001" customHeight="1" thickBot="1" x14ac:dyDescent="0.25">
      <c r="B43" s="40" t="s">
        <v>12</v>
      </c>
      <c r="C43" s="43">
        <f t="shared" si="0"/>
        <v>-5.9096665259603205E-3</v>
      </c>
    </row>
    <row r="46" spans="1:26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0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  <c r="T49" s="63"/>
    </row>
    <row r="50" spans="1:20" ht="15" thickBot="1" x14ac:dyDescent="0.25">
      <c r="A50" s="63"/>
      <c r="B50" s="39" t="s">
        <v>517</v>
      </c>
      <c r="C50" s="62">
        <f>+C5/P50*100000</f>
        <v>5.1220087872444449</v>
      </c>
      <c r="D50" s="62">
        <f>+D5/Q50*100000</f>
        <v>4.9198809320640571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  <c r="T50" s="63"/>
    </row>
    <row r="51" spans="1:20" ht="15" thickBot="1" x14ac:dyDescent="0.25">
      <c r="A51" s="63"/>
      <c r="B51" s="39" t="s">
        <v>518</v>
      </c>
      <c r="C51" s="62">
        <f t="shared" ref="C51:C67" si="1">+C6/$P51*100000</f>
        <v>5.3531777895899539</v>
      </c>
      <c r="D51" s="62">
        <f t="shared" ref="D51:D67" si="2">+D6/Q51*100000</f>
        <v>4.4392127500109124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  <c r="T51" s="63"/>
    </row>
    <row r="52" spans="1:20" ht="15" thickBot="1" x14ac:dyDescent="0.25">
      <c r="A52" s="63"/>
      <c r="B52" s="39" t="s">
        <v>519</v>
      </c>
      <c r="C52" s="62">
        <f t="shared" si="1"/>
        <v>5.5738807945965201</v>
      </c>
      <c r="D52" s="62">
        <f t="shared" si="2"/>
        <v>5.9429535885039506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  <c r="T52" s="63"/>
    </row>
    <row r="53" spans="1:20" ht="15" thickBot="1" x14ac:dyDescent="0.25">
      <c r="A53" s="63"/>
      <c r="B53" s="39" t="s">
        <v>39</v>
      </c>
      <c r="C53" s="62">
        <f t="shared" si="1"/>
        <v>4.929210586924504</v>
      </c>
      <c r="D53" s="62">
        <f t="shared" si="2"/>
        <v>4.7898630261542756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  <c r="T53" s="63"/>
    </row>
    <row r="54" spans="1:20" ht="15" thickBot="1" x14ac:dyDescent="0.25">
      <c r="A54" s="63"/>
      <c r="B54" s="39" t="s">
        <v>2</v>
      </c>
      <c r="C54" s="62">
        <f t="shared" si="1"/>
        <v>4.7756785711169716</v>
      </c>
      <c r="D54" s="62">
        <f t="shared" si="2"/>
        <v>5.0921182050372664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  <c r="T54" s="63"/>
    </row>
    <row r="55" spans="1:20" ht="15" thickBot="1" x14ac:dyDescent="0.25">
      <c r="A55" s="63"/>
      <c r="B55" s="39" t="s">
        <v>3</v>
      </c>
      <c r="C55" s="62">
        <f t="shared" si="1"/>
        <v>4.4413924106853067</v>
      </c>
      <c r="D55" s="62">
        <f t="shared" si="2"/>
        <v>1.861721483081183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  <c r="T55" s="63"/>
    </row>
    <row r="56" spans="1:20" ht="15" thickBot="1" x14ac:dyDescent="0.25">
      <c r="A56" s="63"/>
      <c r="B56" s="39" t="s">
        <v>520</v>
      </c>
      <c r="C56" s="62">
        <f t="shared" si="1"/>
        <v>4.383302987389575</v>
      </c>
      <c r="D56" s="62">
        <f t="shared" si="2"/>
        <v>4.6410852278856467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  <c r="T56" s="63"/>
    </row>
    <row r="57" spans="1:20" ht="15" thickBot="1" x14ac:dyDescent="0.25">
      <c r="A57" s="63"/>
      <c r="B57" s="39" t="s">
        <v>521</v>
      </c>
      <c r="C57" s="62">
        <f t="shared" si="1"/>
        <v>4.577933968659659</v>
      </c>
      <c r="D57" s="62">
        <f t="shared" si="2"/>
        <v>3.9915739774086418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  <c r="T57" s="63"/>
    </row>
    <row r="58" spans="1:20" ht="15" thickBot="1" x14ac:dyDescent="0.25">
      <c r="A58" s="63"/>
      <c r="B58" s="39" t="s">
        <v>10</v>
      </c>
      <c r="C58" s="62">
        <f t="shared" si="1"/>
        <v>5.2485617465057599</v>
      </c>
      <c r="D58" s="62">
        <f t="shared" si="2"/>
        <v>5.1421383132862744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  <c r="T58" s="63"/>
    </row>
    <row r="59" spans="1:20" ht="15" thickBot="1" x14ac:dyDescent="0.25">
      <c r="A59" s="63"/>
      <c r="B59" s="39" t="s">
        <v>522</v>
      </c>
      <c r="C59" s="62">
        <f t="shared" si="1"/>
        <v>7.1204854798000845</v>
      </c>
      <c r="D59" s="62">
        <f t="shared" si="2"/>
        <v>5.4518605414073509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  <c r="T59" s="63"/>
    </row>
    <row r="60" spans="1:20" ht="15" thickBot="1" x14ac:dyDescent="0.25">
      <c r="A60" s="63"/>
      <c r="B60" s="39" t="s">
        <v>11</v>
      </c>
      <c r="C60" s="62">
        <f t="shared" si="1"/>
        <v>7.3001281788739982</v>
      </c>
      <c r="D60" s="62">
        <f t="shared" si="2"/>
        <v>9.1970937183849912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  <c r="T60" s="63"/>
    </row>
    <row r="61" spans="1:20" ht="15" thickBot="1" x14ac:dyDescent="0.25">
      <c r="A61" s="63"/>
      <c r="B61" s="39" t="s">
        <v>4</v>
      </c>
      <c r="C61" s="62">
        <f t="shared" si="1"/>
        <v>3.1221380401298808</v>
      </c>
      <c r="D61" s="62">
        <f t="shared" si="2"/>
        <v>3.6957195806245249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  <c r="T61" s="63"/>
    </row>
    <row r="62" spans="1:20" ht="15" thickBot="1" x14ac:dyDescent="0.25">
      <c r="A62" s="63"/>
      <c r="B62" s="39" t="s">
        <v>523</v>
      </c>
      <c r="C62" s="62">
        <f t="shared" si="1"/>
        <v>4.1479416728293232</v>
      </c>
      <c r="D62" s="62">
        <f t="shared" si="2"/>
        <v>4.3941821028957664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  <c r="T62" s="63"/>
    </row>
    <row r="63" spans="1:20" ht="15" thickBot="1" x14ac:dyDescent="0.25">
      <c r="A63" s="63"/>
      <c r="B63" s="39" t="s">
        <v>524</v>
      </c>
      <c r="C63" s="62">
        <f t="shared" si="1"/>
        <v>4.2431577449379123</v>
      </c>
      <c r="D63" s="62">
        <f t="shared" si="2"/>
        <v>5.9930174970608707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  <c r="T63" s="63"/>
    </row>
    <row r="64" spans="1:20" ht="15" thickBot="1" x14ac:dyDescent="0.25">
      <c r="A64" s="63"/>
      <c r="B64" s="39" t="s">
        <v>525</v>
      </c>
      <c r="C64" s="62">
        <f t="shared" si="1"/>
        <v>6.4747627300611192</v>
      </c>
      <c r="D64" s="62">
        <f t="shared" si="2"/>
        <v>6.0442290143631521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  <c r="T64" s="63"/>
    </row>
    <row r="65" spans="1:26" ht="15" thickBot="1" x14ac:dyDescent="0.25">
      <c r="A65" s="63"/>
      <c r="B65" s="39" t="s">
        <v>526</v>
      </c>
      <c r="C65" s="62">
        <f t="shared" si="1"/>
        <v>3.3511851873991816</v>
      </c>
      <c r="D65" s="62">
        <f t="shared" si="2"/>
        <v>3.1422769118061629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  <c r="T65" s="63"/>
    </row>
    <row r="66" spans="1:26" ht="15" thickBot="1" x14ac:dyDescent="0.25">
      <c r="A66" s="63"/>
      <c r="B66" s="39" t="s">
        <v>5</v>
      </c>
      <c r="C66" s="62">
        <f t="shared" si="1"/>
        <v>5.3142935740812529</v>
      </c>
      <c r="D66" s="62">
        <f t="shared" si="2"/>
        <v>3.3931347629741131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  <c r="T66" s="63"/>
    </row>
    <row r="67" spans="1:26" ht="15" thickBot="1" x14ac:dyDescent="0.25">
      <c r="A67" s="63"/>
      <c r="B67" s="40" t="s">
        <v>12</v>
      </c>
      <c r="C67" s="64">
        <f t="shared" si="1"/>
        <v>4.9899505891680374</v>
      </c>
      <c r="D67" s="64">
        <f t="shared" si="2"/>
        <v>4.8437161113412994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  <c r="T67" s="63"/>
    </row>
    <row r="68" spans="1:26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topLeftCell="A24" zoomScale="90" zoomScaleNormal="90" workbookViewId="0">
      <selection activeCell="C26" sqref="C26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3" width="12.28515625" style="2" customWidth="1"/>
    <col min="14" max="18" width="8.85546875" style="2" hidden="1" customWidth="1"/>
    <col min="19" max="19" width="12.28515625" style="2" customWidth="1"/>
    <col min="20" max="20" width="12" style="2" customWidth="1"/>
    <col min="21" max="21" width="15.7109375" style="2" hidden="1" customWidth="1"/>
    <col min="22" max="22" width="13" style="2" hidden="1" customWidth="1"/>
    <col min="23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>
        <v>2023</v>
      </c>
      <c r="D4" s="25">
        <v>2024</v>
      </c>
    </row>
    <row r="5" spans="2:10" s="17" customFormat="1" ht="17.100000000000001" customHeight="1" thickBot="1" x14ac:dyDescent="0.25">
      <c r="B5" s="39" t="s">
        <v>0</v>
      </c>
      <c r="C5" s="28">
        <v>8052</v>
      </c>
      <c r="D5" s="28">
        <v>8485</v>
      </c>
      <c r="F5" s="66"/>
      <c r="G5" s="66"/>
    </row>
    <row r="6" spans="2:10" s="17" customFormat="1" ht="17.100000000000001" customHeight="1" thickBot="1" x14ac:dyDescent="0.25">
      <c r="B6" s="39" t="s">
        <v>1</v>
      </c>
      <c r="C6" s="28">
        <v>787</v>
      </c>
      <c r="D6" s="28">
        <v>820</v>
      </c>
      <c r="F6" s="66"/>
      <c r="G6" s="66"/>
    </row>
    <row r="7" spans="2:10" s="17" customFormat="1" ht="17.100000000000001" customHeight="1" thickBot="1" x14ac:dyDescent="0.25">
      <c r="B7" s="39" t="s">
        <v>511</v>
      </c>
      <c r="C7" s="28">
        <v>678</v>
      </c>
      <c r="D7" s="28">
        <v>680</v>
      </c>
      <c r="F7" s="66"/>
      <c r="G7" s="66"/>
    </row>
    <row r="8" spans="2:10" s="17" customFormat="1" ht="17.100000000000001" customHeight="1" thickBot="1" x14ac:dyDescent="0.25">
      <c r="B8" s="39" t="s">
        <v>39</v>
      </c>
      <c r="C8" s="28">
        <v>809</v>
      </c>
      <c r="D8" s="28">
        <v>794</v>
      </c>
      <c r="F8" s="66"/>
      <c r="G8" s="66"/>
    </row>
    <row r="9" spans="2:10" s="17" customFormat="1" ht="17.100000000000001" customHeight="1" thickBot="1" x14ac:dyDescent="0.25">
      <c r="B9" s="39" t="s">
        <v>2</v>
      </c>
      <c r="C9" s="28">
        <v>2335</v>
      </c>
      <c r="D9" s="28">
        <v>2221</v>
      </c>
      <c r="F9" s="66"/>
      <c r="G9" s="66"/>
    </row>
    <row r="10" spans="2:10" s="17" customFormat="1" ht="17.100000000000001" customHeight="1" thickBot="1" x14ac:dyDescent="0.25">
      <c r="B10" s="39" t="s">
        <v>3</v>
      </c>
      <c r="C10" s="28">
        <v>421</v>
      </c>
      <c r="D10" s="28">
        <v>405</v>
      </c>
      <c r="F10" s="66"/>
      <c r="G10" s="66"/>
    </row>
    <row r="11" spans="2:10" s="17" customFormat="1" ht="17.100000000000001" customHeight="1" thickBot="1" x14ac:dyDescent="0.25">
      <c r="B11" s="39" t="s">
        <v>38</v>
      </c>
      <c r="C11" s="28">
        <v>1430</v>
      </c>
      <c r="D11" s="28">
        <v>1464</v>
      </c>
      <c r="F11" s="66"/>
      <c r="G11" s="66"/>
    </row>
    <row r="12" spans="2:10" s="17" customFormat="1" ht="17.100000000000001" customHeight="1" thickBot="1" x14ac:dyDescent="0.25">
      <c r="B12" s="39" t="s">
        <v>23</v>
      </c>
      <c r="C12" s="28">
        <v>1717</v>
      </c>
      <c r="D12" s="28">
        <v>1747</v>
      </c>
      <c r="F12" s="66"/>
      <c r="G12" s="66"/>
    </row>
    <row r="13" spans="2:10" s="17" customFormat="1" ht="17.100000000000001" customHeight="1" thickBot="1" x14ac:dyDescent="0.25">
      <c r="B13" s="39" t="s">
        <v>10</v>
      </c>
      <c r="C13" s="28">
        <v>4776</v>
      </c>
      <c r="D13" s="28">
        <v>4751</v>
      </c>
      <c r="F13" s="66"/>
      <c r="G13" s="66"/>
    </row>
    <row r="14" spans="2:10" s="17" customFormat="1" ht="17.100000000000001" customHeight="1" thickBot="1" x14ac:dyDescent="0.25">
      <c r="B14" s="39" t="s">
        <v>40</v>
      </c>
      <c r="C14" s="28">
        <v>4494</v>
      </c>
      <c r="D14" s="28">
        <v>4423</v>
      </c>
      <c r="F14" s="66"/>
      <c r="G14" s="66"/>
    </row>
    <row r="15" spans="2:10" s="17" customFormat="1" ht="17.100000000000001" customHeight="1" thickBot="1" x14ac:dyDescent="0.25">
      <c r="B15" s="39" t="s">
        <v>11</v>
      </c>
      <c r="C15" s="28">
        <v>736</v>
      </c>
      <c r="D15" s="28">
        <v>694</v>
      </c>
      <c r="F15" s="66"/>
      <c r="G15" s="66"/>
    </row>
    <row r="16" spans="2:10" s="17" customFormat="1" ht="17.100000000000001" customHeight="1" thickBot="1" x14ac:dyDescent="0.25">
      <c r="B16" s="39" t="s">
        <v>4</v>
      </c>
      <c r="C16" s="28">
        <v>2068</v>
      </c>
      <c r="D16" s="28">
        <v>2151</v>
      </c>
      <c r="F16" s="66"/>
      <c r="G16" s="66"/>
    </row>
    <row r="17" spans="2:7" s="17" customFormat="1" ht="17.100000000000001" customHeight="1" thickBot="1" x14ac:dyDescent="0.25">
      <c r="B17" s="39" t="s">
        <v>512</v>
      </c>
      <c r="C17" s="28">
        <v>4422</v>
      </c>
      <c r="D17" s="28">
        <v>5016</v>
      </c>
      <c r="F17" s="66"/>
      <c r="G17" s="66"/>
    </row>
    <row r="18" spans="2:7" s="17" customFormat="1" ht="17.100000000000001" customHeight="1" thickBot="1" x14ac:dyDescent="0.25">
      <c r="B18" s="39" t="s">
        <v>513</v>
      </c>
      <c r="C18" s="28">
        <v>1447</v>
      </c>
      <c r="D18" s="28">
        <v>1505</v>
      </c>
      <c r="F18" s="66"/>
      <c r="G18" s="66"/>
    </row>
    <row r="19" spans="2:7" s="17" customFormat="1" ht="17.100000000000001" customHeight="1" thickBot="1" x14ac:dyDescent="0.25">
      <c r="B19" s="39" t="s">
        <v>514</v>
      </c>
      <c r="C19" s="28">
        <v>479</v>
      </c>
      <c r="D19" s="28">
        <v>450</v>
      </c>
      <c r="F19" s="66"/>
      <c r="G19" s="66"/>
    </row>
    <row r="20" spans="2:7" s="17" customFormat="1" ht="17.100000000000001" customHeight="1" thickBot="1" x14ac:dyDescent="0.25">
      <c r="B20" s="39" t="s">
        <v>24</v>
      </c>
      <c r="C20" s="28">
        <v>1175</v>
      </c>
      <c r="D20" s="28">
        <v>1224</v>
      </c>
      <c r="F20" s="66"/>
      <c r="G20" s="66"/>
    </row>
    <row r="21" spans="2:7" s="17" customFormat="1" ht="17.100000000000001" customHeight="1" thickBot="1" x14ac:dyDescent="0.25">
      <c r="B21" s="39" t="s">
        <v>5</v>
      </c>
      <c r="C21" s="28">
        <v>256</v>
      </c>
      <c r="D21" s="28">
        <v>250</v>
      </c>
      <c r="F21" s="66"/>
      <c r="G21" s="66"/>
    </row>
    <row r="22" spans="2:7" s="17" customFormat="1" ht="17.100000000000001" customHeight="1" thickBot="1" x14ac:dyDescent="0.25">
      <c r="B22" s="40" t="s">
        <v>12</v>
      </c>
      <c r="C22" s="42">
        <v>36082</v>
      </c>
      <c r="D22" s="42">
        <v>37080</v>
      </c>
      <c r="F22" s="66"/>
      <c r="G22" s="66"/>
    </row>
    <row r="25" spans="2:7" ht="39" customHeight="1" x14ac:dyDescent="0.2">
      <c r="B25" s="17"/>
      <c r="C25" s="26" t="s">
        <v>530</v>
      </c>
    </row>
    <row r="26" spans="2:7" ht="17.100000000000001" customHeight="1" thickBot="1" x14ac:dyDescent="0.25">
      <c r="B26" s="39" t="s">
        <v>0</v>
      </c>
      <c r="C26" s="29">
        <f t="shared" ref="C26:C43" si="0">+(D5-C5)/C5</f>
        <v>5.3775459513164432E-2</v>
      </c>
    </row>
    <row r="27" spans="2:7" ht="17.100000000000001" customHeight="1" thickBot="1" x14ac:dyDescent="0.25">
      <c r="B27" s="39" t="s">
        <v>1</v>
      </c>
      <c r="C27" s="29">
        <f t="shared" si="0"/>
        <v>4.1931385006353239E-2</v>
      </c>
    </row>
    <row r="28" spans="2:7" ht="17.100000000000001" customHeight="1" thickBot="1" x14ac:dyDescent="0.25">
      <c r="B28" s="39" t="s">
        <v>511</v>
      </c>
      <c r="C28" s="29">
        <f t="shared" si="0"/>
        <v>2.9498525073746312E-3</v>
      </c>
    </row>
    <row r="29" spans="2:7" ht="17.100000000000001" customHeight="1" thickBot="1" x14ac:dyDescent="0.25">
      <c r="B29" s="39" t="s">
        <v>39</v>
      </c>
      <c r="C29" s="29">
        <f t="shared" si="0"/>
        <v>-1.8541409147095178E-2</v>
      </c>
    </row>
    <row r="30" spans="2:7" ht="17.100000000000001" customHeight="1" thickBot="1" x14ac:dyDescent="0.25">
      <c r="B30" s="39" t="s">
        <v>2</v>
      </c>
      <c r="C30" s="29">
        <f t="shared" si="0"/>
        <v>-4.8822269807280515E-2</v>
      </c>
    </row>
    <row r="31" spans="2:7" ht="17.100000000000001" customHeight="1" thickBot="1" x14ac:dyDescent="0.25">
      <c r="B31" s="39" t="s">
        <v>3</v>
      </c>
      <c r="C31" s="29">
        <f t="shared" si="0"/>
        <v>-3.800475059382423E-2</v>
      </c>
    </row>
    <row r="32" spans="2:7" ht="17.100000000000001" customHeight="1" thickBot="1" x14ac:dyDescent="0.25">
      <c r="B32" s="39" t="s">
        <v>38</v>
      </c>
      <c r="C32" s="29">
        <f t="shared" si="0"/>
        <v>2.3776223776223775E-2</v>
      </c>
    </row>
    <row r="33" spans="1:26" ht="17.100000000000001" customHeight="1" thickBot="1" x14ac:dyDescent="0.25">
      <c r="B33" s="39" t="s">
        <v>23</v>
      </c>
      <c r="C33" s="29">
        <f t="shared" si="0"/>
        <v>1.7472335468841003E-2</v>
      </c>
    </row>
    <row r="34" spans="1:26" ht="17.100000000000001" customHeight="1" thickBot="1" x14ac:dyDescent="0.25">
      <c r="B34" s="39" t="s">
        <v>10</v>
      </c>
      <c r="C34" s="29">
        <f t="shared" si="0"/>
        <v>-5.2345058626465666E-3</v>
      </c>
    </row>
    <row r="35" spans="1:26" ht="17.100000000000001" customHeight="1" thickBot="1" x14ac:dyDescent="0.25">
      <c r="B35" s="39" t="s">
        <v>40</v>
      </c>
      <c r="C35" s="29">
        <f t="shared" si="0"/>
        <v>-1.579884290164664E-2</v>
      </c>
    </row>
    <row r="36" spans="1:26" ht="17.100000000000001" customHeight="1" thickBot="1" x14ac:dyDescent="0.25">
      <c r="B36" s="39" t="s">
        <v>11</v>
      </c>
      <c r="C36" s="29">
        <f t="shared" si="0"/>
        <v>-5.7065217391304345E-2</v>
      </c>
    </row>
    <row r="37" spans="1:26" ht="17.100000000000001" customHeight="1" thickBot="1" x14ac:dyDescent="0.25">
      <c r="B37" s="39" t="s">
        <v>4</v>
      </c>
      <c r="C37" s="29">
        <f t="shared" si="0"/>
        <v>4.0135396518375242E-2</v>
      </c>
    </row>
    <row r="38" spans="1:26" ht="17.100000000000001" customHeight="1" thickBot="1" x14ac:dyDescent="0.25">
      <c r="B38" s="39" t="s">
        <v>512</v>
      </c>
      <c r="C38" s="29">
        <f t="shared" si="0"/>
        <v>0.13432835820895522</v>
      </c>
    </row>
    <row r="39" spans="1:26" ht="17.100000000000001" customHeight="1" thickBot="1" x14ac:dyDescent="0.25">
      <c r="B39" s="39" t="s">
        <v>513</v>
      </c>
      <c r="C39" s="29">
        <f t="shared" si="0"/>
        <v>4.0082930200414653E-2</v>
      </c>
    </row>
    <row r="40" spans="1:26" ht="17.100000000000001" customHeight="1" thickBot="1" x14ac:dyDescent="0.25">
      <c r="B40" s="39" t="s">
        <v>514</v>
      </c>
      <c r="C40" s="29">
        <f t="shared" si="0"/>
        <v>-6.0542797494780795E-2</v>
      </c>
    </row>
    <row r="41" spans="1:26" ht="17.100000000000001" customHeight="1" thickBot="1" x14ac:dyDescent="0.25">
      <c r="B41" s="39" t="s">
        <v>24</v>
      </c>
      <c r="C41" s="29">
        <f t="shared" si="0"/>
        <v>4.170212765957447E-2</v>
      </c>
    </row>
    <row r="42" spans="1:26" ht="17.100000000000001" customHeight="1" thickBot="1" x14ac:dyDescent="0.25">
      <c r="B42" s="39" t="s">
        <v>5</v>
      </c>
      <c r="C42" s="29">
        <f t="shared" si="0"/>
        <v>-2.34375E-2</v>
      </c>
    </row>
    <row r="43" spans="1:26" ht="17.100000000000001" customHeight="1" thickBot="1" x14ac:dyDescent="0.25">
      <c r="B43" s="40" t="s">
        <v>12</v>
      </c>
      <c r="C43" s="43">
        <f t="shared" si="0"/>
        <v>2.7659220664043013E-2</v>
      </c>
    </row>
    <row r="46" spans="1:26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0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  <c r="T49" s="63"/>
    </row>
    <row r="50" spans="1:20" ht="15" thickBot="1" x14ac:dyDescent="0.25">
      <c r="A50" s="63"/>
      <c r="B50" s="39" t="s">
        <v>517</v>
      </c>
      <c r="C50" s="62">
        <f>+C5/P50*100000</f>
        <v>92.888321520027631</v>
      </c>
      <c r="D50" s="62">
        <f>+D5/Q50*100000</f>
        <v>96.409214107537011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  <c r="T50" s="63"/>
    </row>
    <row r="51" spans="1:20" ht="15" thickBot="1" x14ac:dyDescent="0.25">
      <c r="A51" s="63"/>
      <c r="B51" s="39" t="s">
        <v>518</v>
      </c>
      <c r="C51" s="62">
        <f t="shared" ref="C51:C67" si="1">+C6/P51*100000</f>
        <v>59.337336907144987</v>
      </c>
      <c r="D51" s="62">
        <f t="shared" ref="D51:D67" si="2">+D6/Q51*100000</f>
        <v>60.669240916815816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  <c r="T51" s="63"/>
    </row>
    <row r="52" spans="1:20" ht="15" thickBot="1" x14ac:dyDescent="0.25">
      <c r="A52" s="63"/>
      <c r="B52" s="39" t="s">
        <v>519</v>
      </c>
      <c r="C52" s="62">
        <f t="shared" si="1"/>
        <v>67.483771048865023</v>
      </c>
      <c r="D52" s="62">
        <f t="shared" si="2"/>
        <v>67.353474003044781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  <c r="T52" s="63"/>
    </row>
    <row r="53" spans="1:20" ht="15" thickBot="1" x14ac:dyDescent="0.25">
      <c r="A53" s="63"/>
      <c r="B53" s="39" t="s">
        <v>39</v>
      </c>
      <c r="C53" s="62">
        <f t="shared" si="1"/>
        <v>68.753989048653864</v>
      </c>
      <c r="D53" s="62">
        <f t="shared" si="2"/>
        <v>64.460190555364321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  <c r="T53" s="63"/>
    </row>
    <row r="54" spans="1:20" ht="15" thickBot="1" x14ac:dyDescent="0.25">
      <c r="A54" s="63"/>
      <c r="B54" s="39" t="s">
        <v>2</v>
      </c>
      <c r="C54" s="62">
        <f t="shared" si="1"/>
        <v>107.22316791882817</v>
      </c>
      <c r="D54" s="62">
        <f t="shared" si="2"/>
        <v>99.206969591120767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  <c r="T54" s="63"/>
    </row>
    <row r="55" spans="1:20" ht="15" thickBot="1" x14ac:dyDescent="0.25">
      <c r="A55" s="63"/>
      <c r="B55" s="39" t="s">
        <v>3</v>
      </c>
      <c r="C55" s="62">
        <f t="shared" si="1"/>
        <v>71.916392496096691</v>
      </c>
      <c r="D55" s="62">
        <f t="shared" si="2"/>
        <v>68.545200058898089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  <c r="T55" s="63"/>
    </row>
    <row r="56" spans="1:20" ht="15" thickBot="1" x14ac:dyDescent="0.25">
      <c r="A56" s="63"/>
      <c r="B56" s="39" t="s">
        <v>520</v>
      </c>
      <c r="C56" s="62">
        <f t="shared" si="1"/>
        <v>60.270416076606651</v>
      </c>
      <c r="D56" s="62">
        <f t="shared" si="2"/>
        <v>61.212151113735018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  <c r="T56" s="63"/>
    </row>
    <row r="57" spans="1:20" ht="15" thickBot="1" x14ac:dyDescent="0.25">
      <c r="A57" s="63"/>
      <c r="B57" s="39" t="s">
        <v>521</v>
      </c>
      <c r="C57" s="62">
        <f t="shared" si="1"/>
        <v>83.62034706583654</v>
      </c>
      <c r="D57" s="62">
        <f t="shared" si="2"/>
        <v>83.015234982534494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  <c r="T57" s="63"/>
    </row>
    <row r="58" spans="1:20" ht="15" thickBot="1" x14ac:dyDescent="0.25">
      <c r="A58" s="63"/>
      <c r="B58" s="39" t="s">
        <v>10</v>
      </c>
      <c r="C58" s="62">
        <f t="shared" si="1"/>
        <v>61.288828609563602</v>
      </c>
      <c r="D58" s="62">
        <f t="shared" si="2"/>
        <v>59.296842539861871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  <c r="T58" s="63"/>
    </row>
    <row r="59" spans="1:20" ht="15" thickBot="1" x14ac:dyDescent="0.25">
      <c r="A59" s="63"/>
      <c r="B59" s="39" t="s">
        <v>522</v>
      </c>
      <c r="C59" s="62">
        <f t="shared" si="1"/>
        <v>88.15278717967378</v>
      </c>
      <c r="D59" s="62">
        <f t="shared" si="2"/>
        <v>83.150273016016243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  <c r="T59" s="63"/>
    </row>
    <row r="60" spans="1:20" ht="15" thickBot="1" x14ac:dyDescent="0.25">
      <c r="A60" s="63"/>
      <c r="B60" s="39" t="s">
        <v>11</v>
      </c>
      <c r="C60" s="62">
        <f t="shared" si="1"/>
        <v>69.777848566899522</v>
      </c>
      <c r="D60" s="62">
        <f t="shared" si="2"/>
        <v>65.801887016074062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  <c r="T60" s="63"/>
    </row>
    <row r="61" spans="1:20" ht="15" thickBot="1" x14ac:dyDescent="0.25">
      <c r="A61" s="63"/>
      <c r="B61" s="39" t="s">
        <v>4</v>
      </c>
      <c r="C61" s="62">
        <f t="shared" si="1"/>
        <v>76.864065083197545</v>
      </c>
      <c r="D61" s="62">
        <f t="shared" si="2"/>
        <v>79.494928179233526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  <c r="T61" s="63"/>
    </row>
    <row r="62" spans="1:20" ht="15" thickBot="1" x14ac:dyDescent="0.25">
      <c r="A62" s="63"/>
      <c r="B62" s="39" t="s">
        <v>523</v>
      </c>
      <c r="C62" s="62">
        <f t="shared" si="1"/>
        <v>65.507850275897383</v>
      </c>
      <c r="D62" s="62">
        <f t="shared" si="2"/>
        <v>71.562394247159617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  <c r="T62" s="63"/>
    </row>
    <row r="63" spans="1:20" ht="15" thickBot="1" x14ac:dyDescent="0.25">
      <c r="A63" s="63"/>
      <c r="B63" s="39" t="s">
        <v>524</v>
      </c>
      <c r="C63" s="62">
        <f t="shared" si="1"/>
        <v>94.459219337310159</v>
      </c>
      <c r="D63" s="62">
        <f t="shared" si="2"/>
        <v>95.952035458261818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  <c r="T63" s="63"/>
    </row>
    <row r="64" spans="1:20" ht="15" thickBot="1" x14ac:dyDescent="0.25">
      <c r="A64" s="63"/>
      <c r="B64" s="39" t="s">
        <v>525</v>
      </c>
      <c r="C64" s="62">
        <f t="shared" si="1"/>
        <v>72.125845295331999</v>
      </c>
      <c r="D64" s="62">
        <f t="shared" si="2"/>
        <v>66.339098938132153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  <c r="T64" s="63"/>
    </row>
    <row r="65" spans="1:26" ht="15" thickBot="1" x14ac:dyDescent="0.25">
      <c r="A65" s="63"/>
      <c r="B65" s="39" t="s">
        <v>526</v>
      </c>
      <c r="C65" s="62">
        <f t="shared" si="1"/>
        <v>53.211386421541057</v>
      </c>
      <c r="D65" s="62">
        <f t="shared" si="2"/>
        <v>54.944956286439186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  <c r="T65" s="63"/>
    </row>
    <row r="66" spans="1:26" ht="15" thickBot="1" x14ac:dyDescent="0.25">
      <c r="A66" s="63"/>
      <c r="B66" s="39" t="s">
        <v>5</v>
      </c>
      <c r="C66" s="62">
        <f t="shared" si="1"/>
        <v>80.027009115576504</v>
      </c>
      <c r="D66" s="62">
        <f t="shared" si="2"/>
        <v>77.116699158502584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  <c r="T66" s="63"/>
    </row>
    <row r="67" spans="1:26" ht="15" thickBot="1" x14ac:dyDescent="0.25">
      <c r="A67" s="63"/>
      <c r="B67" s="40" t="s">
        <v>12</v>
      </c>
      <c r="C67" s="64">
        <f t="shared" si="1"/>
        <v>76.00143400521786</v>
      </c>
      <c r="D67" s="64">
        <f t="shared" si="2"/>
        <v>76.265389982392946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  <c r="T67" s="63"/>
    </row>
    <row r="68" spans="1:26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="81" zoomScaleNormal="81" workbookViewId="0">
      <selection activeCell="F14" sqref="F14"/>
    </sheetView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3" width="12.28515625" style="2" customWidth="1"/>
    <col min="14" max="14" width="12" style="2" hidden="1" customWidth="1"/>
    <col min="15" max="15" width="11.85546875" style="2" hidden="1" customWidth="1"/>
    <col min="16" max="16" width="9.42578125" style="2" hidden="1" customWidth="1"/>
    <col min="17" max="17" width="0.28515625" style="2" hidden="1" customWidth="1"/>
    <col min="18" max="18" width="12.28515625" style="2" hidden="1" customWidth="1"/>
    <col min="19" max="20" width="12.28515625" style="2" customWidth="1"/>
    <col min="21" max="21" width="0.140625" style="2" customWidth="1"/>
    <col min="22" max="22" width="12.140625" style="2" hidden="1" customWidth="1"/>
    <col min="23" max="69" width="12.28515625" style="2" customWidth="1"/>
    <col min="70" max="16384" width="9.140625" style="2"/>
  </cols>
  <sheetData>
    <row r="1" spans="1:13" s="17" customFormat="1" ht="17.25" customHeight="1" x14ac:dyDescent="0.2">
      <c r="J1" s="6"/>
    </row>
    <row r="2" spans="1:13" s="17" customFormat="1" ht="39" customHeight="1" x14ac:dyDescent="0.2">
      <c r="B2" s="38"/>
      <c r="C2" s="46"/>
      <c r="D2" s="47"/>
    </row>
    <row r="3" spans="1:13" s="17" customFormat="1" ht="12.75" customHeight="1" x14ac:dyDescent="0.2"/>
    <row r="4" spans="1:13" s="17" customFormat="1" ht="39" customHeight="1" x14ac:dyDescent="0.2">
      <c r="C4" s="25">
        <v>2023</v>
      </c>
      <c r="D4" s="25">
        <v>2024</v>
      </c>
    </row>
    <row r="5" spans="1:13" s="17" customFormat="1" ht="17.100000000000001" customHeight="1" thickBot="1" x14ac:dyDescent="0.25">
      <c r="A5" s="2"/>
      <c r="B5" s="39" t="s">
        <v>0</v>
      </c>
      <c r="C5" s="28">
        <v>8637</v>
      </c>
      <c r="D5" s="28">
        <v>9295</v>
      </c>
      <c r="F5" s="66"/>
      <c r="G5" s="66"/>
      <c r="M5" s="65"/>
    </row>
    <row r="6" spans="1:13" s="17" customFormat="1" ht="17.100000000000001" customHeight="1" thickBot="1" x14ac:dyDescent="0.25">
      <c r="A6" s="2"/>
      <c r="B6" s="39" t="s">
        <v>1</v>
      </c>
      <c r="C6" s="28">
        <v>1605</v>
      </c>
      <c r="D6" s="28">
        <v>1587</v>
      </c>
      <c r="F6" s="66"/>
      <c r="G6" s="66"/>
    </row>
    <row r="7" spans="1:13" s="17" customFormat="1" ht="17.100000000000001" customHeight="1" thickBot="1" x14ac:dyDescent="0.25">
      <c r="A7" s="2"/>
      <c r="B7" s="39" t="s">
        <v>511</v>
      </c>
      <c r="C7" s="28">
        <v>1121</v>
      </c>
      <c r="D7" s="28">
        <v>1182</v>
      </c>
      <c r="F7" s="66"/>
      <c r="G7" s="66"/>
    </row>
    <row r="8" spans="1:13" s="17" customFormat="1" ht="17.100000000000001" customHeight="1" thickBot="1" x14ac:dyDescent="0.25">
      <c r="A8" s="2"/>
      <c r="B8" s="39" t="s">
        <v>39</v>
      </c>
      <c r="C8" s="28">
        <v>1699</v>
      </c>
      <c r="D8" s="28">
        <v>1787</v>
      </c>
      <c r="F8" s="66"/>
      <c r="G8" s="66"/>
    </row>
    <row r="9" spans="1:13" s="17" customFormat="1" ht="17.100000000000001" customHeight="1" thickBot="1" x14ac:dyDescent="0.25">
      <c r="A9" s="2"/>
      <c r="B9" s="39" t="s">
        <v>2</v>
      </c>
      <c r="C9" s="28">
        <v>2973</v>
      </c>
      <c r="D9" s="28">
        <v>2855</v>
      </c>
      <c r="F9" s="66"/>
      <c r="G9" s="66"/>
    </row>
    <row r="10" spans="1:13" s="17" customFormat="1" ht="17.100000000000001" customHeight="1" thickBot="1" x14ac:dyDescent="0.25">
      <c r="A10" s="2"/>
      <c r="B10" s="39" t="s">
        <v>3</v>
      </c>
      <c r="C10" s="28">
        <v>632</v>
      </c>
      <c r="D10" s="28">
        <v>670</v>
      </c>
      <c r="F10" s="66"/>
      <c r="G10" s="66"/>
    </row>
    <row r="11" spans="1:13" s="17" customFormat="1" ht="17.100000000000001" customHeight="1" thickBot="1" x14ac:dyDescent="0.25">
      <c r="A11" s="2"/>
      <c r="B11" s="39" t="s">
        <v>38</v>
      </c>
      <c r="C11" s="28">
        <v>2187</v>
      </c>
      <c r="D11" s="28">
        <v>2434</v>
      </c>
      <c r="F11" s="66"/>
      <c r="G11" s="66"/>
    </row>
    <row r="12" spans="1:13" s="17" customFormat="1" ht="17.100000000000001" customHeight="1" thickBot="1" x14ac:dyDescent="0.25">
      <c r="A12" s="2"/>
      <c r="B12" s="39" t="s">
        <v>23</v>
      </c>
      <c r="C12" s="28">
        <v>2214</v>
      </c>
      <c r="D12" s="28">
        <v>2375</v>
      </c>
      <c r="F12" s="66"/>
      <c r="G12" s="66"/>
    </row>
    <row r="13" spans="1:13" s="17" customFormat="1" ht="17.100000000000001" customHeight="1" thickBot="1" x14ac:dyDescent="0.25">
      <c r="A13" s="2"/>
      <c r="B13" s="39" t="s">
        <v>10</v>
      </c>
      <c r="C13" s="28">
        <v>10040</v>
      </c>
      <c r="D13" s="28">
        <v>9986</v>
      </c>
      <c r="F13" s="66"/>
      <c r="G13" s="66"/>
    </row>
    <row r="14" spans="1:13" s="17" customFormat="1" ht="17.100000000000001" customHeight="1" thickBot="1" x14ac:dyDescent="0.25">
      <c r="A14" s="2"/>
      <c r="B14" s="39" t="s">
        <v>40</v>
      </c>
      <c r="C14" s="28">
        <v>6636</v>
      </c>
      <c r="D14" s="28">
        <v>6723</v>
      </c>
      <c r="F14" s="66"/>
      <c r="G14" s="66"/>
    </row>
    <row r="15" spans="1:13" s="17" customFormat="1" ht="17.100000000000001" customHeight="1" thickBot="1" x14ac:dyDescent="0.25">
      <c r="A15" s="2"/>
      <c r="B15" s="39" t="s">
        <v>11</v>
      </c>
      <c r="C15" s="28">
        <v>1052</v>
      </c>
      <c r="D15" s="28">
        <v>1070</v>
      </c>
      <c r="F15" s="66"/>
      <c r="G15" s="66"/>
    </row>
    <row r="16" spans="1:13" s="17" customFormat="1" ht="17.100000000000001" customHeight="1" thickBot="1" x14ac:dyDescent="0.25">
      <c r="A16" s="2"/>
      <c r="B16" s="39" t="s">
        <v>4</v>
      </c>
      <c r="C16" s="28">
        <v>2912</v>
      </c>
      <c r="D16" s="28">
        <v>2973</v>
      </c>
      <c r="F16" s="66"/>
      <c r="G16" s="66"/>
    </row>
    <row r="17" spans="1:7" s="17" customFormat="1" ht="17.100000000000001" customHeight="1" thickBot="1" x14ac:dyDescent="0.25">
      <c r="A17" s="2"/>
      <c r="B17" s="39" t="s">
        <v>512</v>
      </c>
      <c r="C17" s="28">
        <v>6184</v>
      </c>
      <c r="D17" s="28">
        <v>6967</v>
      </c>
      <c r="F17" s="66"/>
      <c r="G17" s="66"/>
    </row>
    <row r="18" spans="1:7" s="17" customFormat="1" ht="17.100000000000001" customHeight="1" thickBot="1" x14ac:dyDescent="0.25">
      <c r="A18" s="2"/>
      <c r="B18" s="39" t="s">
        <v>513</v>
      </c>
      <c r="C18" s="28">
        <v>1622</v>
      </c>
      <c r="D18" s="28">
        <v>1646</v>
      </c>
      <c r="F18" s="66"/>
      <c r="G18" s="66"/>
    </row>
    <row r="19" spans="1:7" s="17" customFormat="1" ht="17.100000000000001" customHeight="1" thickBot="1" x14ac:dyDescent="0.25">
      <c r="A19" s="2"/>
      <c r="B19" s="39" t="s">
        <v>514</v>
      </c>
      <c r="C19" s="28">
        <v>749</v>
      </c>
      <c r="D19" s="28">
        <v>794</v>
      </c>
      <c r="F19" s="66"/>
      <c r="G19" s="66"/>
    </row>
    <row r="20" spans="1:7" s="17" customFormat="1" ht="17.100000000000001" customHeight="1" thickBot="1" x14ac:dyDescent="0.25">
      <c r="A20" s="2"/>
      <c r="B20" s="39" t="s">
        <v>24</v>
      </c>
      <c r="C20" s="28">
        <v>2212</v>
      </c>
      <c r="D20" s="28">
        <v>2408</v>
      </c>
      <c r="F20" s="66"/>
      <c r="G20" s="66"/>
    </row>
    <row r="21" spans="1:7" s="17" customFormat="1" ht="17.100000000000001" customHeight="1" thickBot="1" x14ac:dyDescent="0.25">
      <c r="A21" s="2"/>
      <c r="B21" s="39" t="s">
        <v>5</v>
      </c>
      <c r="C21" s="28">
        <v>328</v>
      </c>
      <c r="D21" s="28">
        <v>394</v>
      </c>
      <c r="F21" s="66"/>
      <c r="G21" s="66"/>
    </row>
    <row r="22" spans="1:7" s="17" customFormat="1" ht="17.100000000000001" customHeight="1" thickBot="1" x14ac:dyDescent="0.25">
      <c r="B22" s="40" t="s">
        <v>12</v>
      </c>
      <c r="C22" s="42">
        <v>52803</v>
      </c>
      <c r="D22" s="42">
        <v>55146</v>
      </c>
      <c r="F22" s="66"/>
      <c r="G22" s="66"/>
    </row>
    <row r="25" spans="1:7" ht="39" customHeight="1" x14ac:dyDescent="0.2">
      <c r="B25" s="17"/>
      <c r="C25" s="26" t="s">
        <v>529</v>
      </c>
    </row>
    <row r="26" spans="1:7" ht="17.100000000000001" customHeight="1" thickBot="1" x14ac:dyDescent="0.25">
      <c r="B26" s="39" t="s">
        <v>0</v>
      </c>
      <c r="C26" s="29">
        <f t="shared" ref="C26:C43" si="0">+(D5-C5)/C5</f>
        <v>7.6183860136621512E-2</v>
      </c>
    </row>
    <row r="27" spans="1:7" ht="17.100000000000001" customHeight="1" thickBot="1" x14ac:dyDescent="0.25">
      <c r="B27" s="39" t="s">
        <v>1</v>
      </c>
      <c r="C27" s="29">
        <f t="shared" si="0"/>
        <v>-1.1214953271028037E-2</v>
      </c>
    </row>
    <row r="28" spans="1:7" ht="17.100000000000001" customHeight="1" thickBot="1" x14ac:dyDescent="0.25">
      <c r="B28" s="39" t="s">
        <v>511</v>
      </c>
      <c r="C28" s="29">
        <f t="shared" si="0"/>
        <v>5.4415700267618196E-2</v>
      </c>
    </row>
    <row r="29" spans="1:7" ht="17.100000000000001" customHeight="1" thickBot="1" x14ac:dyDescent="0.25">
      <c r="B29" s="39" t="s">
        <v>39</v>
      </c>
      <c r="C29" s="29">
        <f t="shared" si="0"/>
        <v>5.1795173631547967E-2</v>
      </c>
    </row>
    <row r="30" spans="1:7" ht="17.100000000000001" customHeight="1" thickBot="1" x14ac:dyDescent="0.25">
      <c r="B30" s="39" t="s">
        <v>2</v>
      </c>
      <c r="C30" s="29">
        <f t="shared" si="0"/>
        <v>-3.9690548267743021E-2</v>
      </c>
    </row>
    <row r="31" spans="1:7" ht="17.100000000000001" customHeight="1" thickBot="1" x14ac:dyDescent="0.25">
      <c r="B31" s="39" t="s">
        <v>3</v>
      </c>
      <c r="C31" s="29">
        <f t="shared" si="0"/>
        <v>6.0126582278481014E-2</v>
      </c>
    </row>
    <row r="32" spans="1:7" ht="17.100000000000001" customHeight="1" thickBot="1" x14ac:dyDescent="0.25">
      <c r="B32" s="39" t="s">
        <v>38</v>
      </c>
      <c r="C32" s="29">
        <f t="shared" si="0"/>
        <v>0.11294010059442158</v>
      </c>
    </row>
    <row r="33" spans="1:26" ht="17.100000000000001" customHeight="1" thickBot="1" x14ac:dyDescent="0.25">
      <c r="B33" s="39" t="s">
        <v>23</v>
      </c>
      <c r="C33" s="29">
        <f t="shared" si="0"/>
        <v>7.2719060523938575E-2</v>
      </c>
    </row>
    <row r="34" spans="1:26" ht="17.100000000000001" customHeight="1" thickBot="1" x14ac:dyDescent="0.25">
      <c r="B34" s="39" t="s">
        <v>10</v>
      </c>
      <c r="C34" s="29">
        <f t="shared" si="0"/>
        <v>-5.3784860557768927E-3</v>
      </c>
    </row>
    <row r="35" spans="1:26" ht="17.100000000000001" customHeight="1" thickBot="1" x14ac:dyDescent="0.25">
      <c r="B35" s="39" t="s">
        <v>40</v>
      </c>
      <c r="C35" s="29">
        <f t="shared" si="0"/>
        <v>1.3110307414104882E-2</v>
      </c>
    </row>
    <row r="36" spans="1:26" ht="17.100000000000001" customHeight="1" thickBot="1" x14ac:dyDescent="0.25">
      <c r="B36" s="39" t="s">
        <v>11</v>
      </c>
      <c r="C36" s="29">
        <f t="shared" si="0"/>
        <v>1.7110266159695818E-2</v>
      </c>
    </row>
    <row r="37" spans="1:26" ht="17.100000000000001" customHeight="1" thickBot="1" x14ac:dyDescent="0.25">
      <c r="B37" s="39" t="s">
        <v>4</v>
      </c>
      <c r="C37" s="29">
        <f t="shared" si="0"/>
        <v>2.0947802197802196E-2</v>
      </c>
    </row>
    <row r="38" spans="1:26" ht="17.100000000000001" customHeight="1" thickBot="1" x14ac:dyDescent="0.25">
      <c r="B38" s="39" t="s">
        <v>512</v>
      </c>
      <c r="C38" s="29">
        <f t="shared" si="0"/>
        <v>0.12661707632600258</v>
      </c>
    </row>
    <row r="39" spans="1:26" ht="17.100000000000001" customHeight="1" thickBot="1" x14ac:dyDescent="0.25">
      <c r="B39" s="39" t="s">
        <v>513</v>
      </c>
      <c r="C39" s="29">
        <f t="shared" si="0"/>
        <v>1.4796547472256474E-2</v>
      </c>
    </row>
    <row r="40" spans="1:26" ht="17.100000000000001" customHeight="1" thickBot="1" x14ac:dyDescent="0.25">
      <c r="B40" s="39" t="s">
        <v>514</v>
      </c>
      <c r="C40" s="29">
        <f t="shared" si="0"/>
        <v>6.008010680907877E-2</v>
      </c>
    </row>
    <row r="41" spans="1:26" ht="17.100000000000001" customHeight="1" thickBot="1" x14ac:dyDescent="0.25">
      <c r="B41" s="39" t="s">
        <v>24</v>
      </c>
      <c r="C41" s="29">
        <f t="shared" si="0"/>
        <v>8.8607594936708861E-2</v>
      </c>
    </row>
    <row r="42" spans="1:26" ht="17.100000000000001" customHeight="1" thickBot="1" x14ac:dyDescent="0.25">
      <c r="B42" s="39" t="s">
        <v>5</v>
      </c>
      <c r="C42" s="29">
        <f t="shared" si="0"/>
        <v>0.20121951219512196</v>
      </c>
    </row>
    <row r="43" spans="1:26" ht="17.100000000000001" customHeight="1" thickBot="1" x14ac:dyDescent="0.25">
      <c r="B43" s="40" t="s">
        <v>12</v>
      </c>
      <c r="C43" s="43">
        <f t="shared" si="0"/>
        <v>4.4372478836429752E-2</v>
      </c>
    </row>
    <row r="44" spans="1:26" x14ac:dyDescent="0.2">
      <c r="S44" s="20"/>
    </row>
    <row r="46" spans="1:26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0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  <c r="T49" s="63"/>
    </row>
    <row r="50" spans="1:20" ht="15" thickBot="1" x14ac:dyDescent="0.25">
      <c r="A50" s="63"/>
      <c r="B50" s="39" t="s">
        <v>517</v>
      </c>
      <c r="C50" s="62">
        <f>C5/$P50*100000</f>
        <v>99.636914178897015</v>
      </c>
      <c r="D50" s="62">
        <f>D5/$Q50*100000</f>
        <v>105.612686520867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  <c r="T50" s="63"/>
    </row>
    <row r="51" spans="1:20" ht="15" thickBot="1" x14ac:dyDescent="0.25">
      <c r="A51" s="63"/>
      <c r="B51" s="39" t="s">
        <v>518</v>
      </c>
      <c r="C51" s="62">
        <f t="shared" ref="C51" si="1">C6/$P51*100000</f>
        <v>121.01197679284333</v>
      </c>
      <c r="D51" s="62">
        <f t="shared" ref="D51:D67" si="2">D6/$Q51*100000</f>
        <v>117.41717723778866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  <c r="T51" s="63"/>
    </row>
    <row r="52" spans="1:20" ht="15" thickBot="1" x14ac:dyDescent="0.25">
      <c r="A52" s="63"/>
      <c r="B52" s="39" t="s">
        <v>519</v>
      </c>
      <c r="C52" s="62">
        <f t="shared" ref="C52" si="3">C7/$P52*100000</f>
        <v>111.5771494775482</v>
      </c>
      <c r="D52" s="62">
        <f t="shared" si="2"/>
        <v>117.07618569352783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  <c r="T52" s="63"/>
    </row>
    <row r="53" spans="1:20" ht="15" thickBot="1" x14ac:dyDescent="0.25">
      <c r="A53" s="63"/>
      <c r="B53" s="39" t="s">
        <v>39</v>
      </c>
      <c r="C53" s="62">
        <f t="shared" ref="C53" si="4">C8/$P53*100000</f>
        <v>144.39187564111606</v>
      </c>
      <c r="D53" s="62">
        <f t="shared" si="2"/>
        <v>145.0760208091134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  <c r="T53" s="63"/>
    </row>
    <row r="54" spans="1:20" ht="15" thickBot="1" x14ac:dyDescent="0.25">
      <c r="A54" s="63"/>
      <c r="B54" s="39" t="s">
        <v>2</v>
      </c>
      <c r="C54" s="62">
        <f t="shared" ref="C54" si="5">C9/$P54*100000</f>
        <v>136.52011915318036</v>
      </c>
      <c r="D54" s="62">
        <f t="shared" si="2"/>
        <v>127.52629364369645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  <c r="T54" s="63"/>
    </row>
    <row r="55" spans="1:20" ht="15" thickBot="1" x14ac:dyDescent="0.25">
      <c r="A55" s="63"/>
      <c r="B55" s="39" t="s">
        <v>3</v>
      </c>
      <c r="C55" s="62">
        <f t="shared" ref="C55" si="6">C10/$P55*100000</f>
        <v>107.96000013665822</v>
      </c>
      <c r="D55" s="62">
        <f t="shared" si="2"/>
        <v>113.39576306039932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  <c r="T55" s="63"/>
    </row>
    <row r="56" spans="1:20" ht="15" thickBot="1" x14ac:dyDescent="0.25">
      <c r="A56" s="63"/>
      <c r="B56" s="39" t="s">
        <v>520</v>
      </c>
      <c r="C56" s="62">
        <f t="shared" ref="C56" si="7">C11/$P56*100000</f>
        <v>92.175804167509611</v>
      </c>
      <c r="D56" s="62">
        <f t="shared" si="2"/>
        <v>101.76938238444743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  <c r="T56" s="63"/>
    </row>
    <row r="57" spans="1:20" ht="15" thickBot="1" x14ac:dyDescent="0.25">
      <c r="A57" s="63"/>
      <c r="B57" s="39" t="s">
        <v>521</v>
      </c>
      <c r="C57" s="62">
        <f t="shared" ref="C57" si="8">C12/$P57*100000</f>
        <v>107.82495538949452</v>
      </c>
      <c r="D57" s="62">
        <f t="shared" si="2"/>
        <v>112.8570023374467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  <c r="T57" s="63"/>
    </row>
    <row r="58" spans="1:20" ht="15" thickBot="1" x14ac:dyDescent="0.25">
      <c r="A58" s="63"/>
      <c r="B58" s="39" t="s">
        <v>10</v>
      </c>
      <c r="C58" s="62">
        <f t="shared" ref="C58" si="9">C13/$P58*100000</f>
        <v>128.8399998408749</v>
      </c>
      <c r="D58" s="62">
        <f t="shared" si="2"/>
        <v>124.63444950601151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  <c r="T58" s="63"/>
    </row>
    <row r="59" spans="1:20" ht="15" thickBot="1" x14ac:dyDescent="0.25">
      <c r="A59" s="63"/>
      <c r="B59" s="39" t="s">
        <v>522</v>
      </c>
      <c r="C59" s="62">
        <f t="shared" ref="C59" si="10">C14/$P59*100000</f>
        <v>130.16953620923792</v>
      </c>
      <c r="D59" s="62">
        <f t="shared" si="2"/>
        <v>126.38916696510903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  <c r="T59" s="63"/>
    </row>
    <row r="60" spans="1:20" ht="15" thickBot="1" x14ac:dyDescent="0.25">
      <c r="A60" s="63"/>
      <c r="B60" s="39" t="s">
        <v>11</v>
      </c>
      <c r="C60" s="62">
        <f t="shared" ref="C60" si="11">C15/$P60*100000</f>
        <v>99.736816158122664</v>
      </c>
      <c r="D60" s="62">
        <f t="shared" si="2"/>
        <v>101.45247709971072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  <c r="T60" s="63"/>
    </row>
    <row r="61" spans="1:20" ht="15" thickBot="1" x14ac:dyDescent="0.25">
      <c r="A61" s="63"/>
      <c r="B61" s="39" t="s">
        <v>4</v>
      </c>
      <c r="C61" s="62">
        <f t="shared" ref="C61" si="12">C16/$P61*100000</f>
        <v>108.23411872450254</v>
      </c>
      <c r="D61" s="62">
        <f t="shared" si="2"/>
        <v>109.87374313196712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  <c r="T61" s="63"/>
    </row>
    <row r="62" spans="1:20" ht="15" thickBot="1" x14ac:dyDescent="0.25">
      <c r="A62" s="63"/>
      <c r="B62" s="39" t="s">
        <v>523</v>
      </c>
      <c r="C62" s="62">
        <f t="shared" ref="C62" si="13">C17/$P62*100000</f>
        <v>91.610254659916194</v>
      </c>
      <c r="D62" s="62">
        <f t="shared" si="2"/>
        <v>99.396969840502607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  <c r="T62" s="63"/>
    </row>
    <row r="63" spans="1:20" ht="15" thickBot="1" x14ac:dyDescent="0.25">
      <c r="A63" s="63"/>
      <c r="B63" s="39" t="s">
        <v>524</v>
      </c>
      <c r="C63" s="62">
        <f t="shared" ref="C63" si="14">C18/$P63*100000</f>
        <v>105.88310557368146</v>
      </c>
      <c r="D63" s="62">
        <f t="shared" si="2"/>
        <v>104.94156170385313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  <c r="T63" s="63"/>
    </row>
    <row r="64" spans="1:20" ht="15" thickBot="1" x14ac:dyDescent="0.25">
      <c r="A64" s="63"/>
      <c r="B64" s="39" t="s">
        <v>525</v>
      </c>
      <c r="C64" s="62">
        <f t="shared" ref="C64" si="15">C19/$P64*100000</f>
        <v>112.78133220501809</v>
      </c>
      <c r="D64" s="62">
        <f t="shared" si="2"/>
        <v>117.05165457083761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  <c r="T64" s="63"/>
    </row>
    <row r="65" spans="1:26" ht="15" thickBot="1" x14ac:dyDescent="0.25">
      <c r="A65" s="63"/>
      <c r="B65" s="39" t="s">
        <v>526</v>
      </c>
      <c r="C65" s="62">
        <f t="shared" ref="C65" si="16">C20/$P65*100000</f>
        <v>100.1732653314458</v>
      </c>
      <c r="D65" s="62">
        <f t="shared" si="2"/>
        <v>108.094325766132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  <c r="T65" s="63"/>
    </row>
    <row r="66" spans="1:26" ht="15" thickBot="1" x14ac:dyDescent="0.25">
      <c r="A66" s="63"/>
      <c r="B66" s="39" t="s">
        <v>5</v>
      </c>
      <c r="C66" s="62">
        <f t="shared" ref="C66" si="17">C21/$P66*100000</f>
        <v>102.5346054293324</v>
      </c>
      <c r="D66" s="62">
        <f t="shared" si="2"/>
        <v>121.53591787380006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  <c r="T66" s="63"/>
    </row>
    <row r="67" spans="1:26" ht="15" thickBot="1" x14ac:dyDescent="0.25">
      <c r="A67" s="63"/>
      <c r="B67" s="40" t="s">
        <v>12</v>
      </c>
      <c r="C67" s="64">
        <f t="shared" ref="C67" si="18">C22/$P67*100000</f>
        <v>111.22176486274371</v>
      </c>
      <c r="D67" s="64">
        <f t="shared" si="2"/>
        <v>113.4231714123258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  <c r="T67" s="63"/>
    </row>
    <row r="68" spans="1:26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topLeftCell="A24" zoomScaleNormal="100" workbookViewId="0">
      <selection activeCell="B4" sqref="B4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3" width="12.28515625" style="2" customWidth="1"/>
    <col min="14" max="14" width="12.140625" style="2" hidden="1" customWidth="1"/>
    <col min="15" max="15" width="0.140625" style="2" hidden="1" customWidth="1"/>
    <col min="16" max="16" width="11.7109375" style="2" hidden="1" customWidth="1"/>
    <col min="17" max="17" width="0.28515625" style="2" hidden="1" customWidth="1"/>
    <col min="18" max="18" width="12.28515625" style="2" hidden="1" customWidth="1"/>
    <col min="19" max="19" width="12.28515625" style="2" customWidth="1"/>
    <col min="20" max="20" width="12" style="2" customWidth="1"/>
    <col min="21" max="21" width="12" style="2" hidden="1" customWidth="1"/>
    <col min="22" max="22" width="12.28515625" style="2" hidden="1" customWidth="1"/>
    <col min="23" max="70" width="12.28515625" style="2" customWidth="1"/>
    <col min="71" max="16384" width="9.140625" style="2"/>
  </cols>
  <sheetData>
    <row r="1" spans="1:7" s="17" customFormat="1" ht="17.25" customHeight="1" x14ac:dyDescent="0.2">
      <c r="F1" s="6"/>
    </row>
    <row r="2" spans="1:7" s="18" customFormat="1" ht="39" customHeight="1" x14ac:dyDescent="0.2">
      <c r="A2" s="38"/>
      <c r="B2" s="38"/>
      <c r="C2" s="46"/>
      <c r="D2" s="47"/>
    </row>
    <row r="3" spans="1:7" s="17" customFormat="1" ht="12" customHeight="1" x14ac:dyDescent="0.2"/>
    <row r="4" spans="1:7" s="17" customFormat="1" ht="39" customHeight="1" x14ac:dyDescent="0.2">
      <c r="C4" s="25">
        <v>2023</v>
      </c>
      <c r="D4" s="25">
        <v>2024</v>
      </c>
    </row>
    <row r="5" spans="1:7" s="17" customFormat="1" ht="17.100000000000001" customHeight="1" thickBot="1" x14ac:dyDescent="0.25">
      <c r="B5" s="39" t="s">
        <v>0</v>
      </c>
      <c r="C5" s="28">
        <v>8</v>
      </c>
      <c r="D5" s="28">
        <v>15</v>
      </c>
      <c r="F5" s="66"/>
      <c r="G5" s="66"/>
    </row>
    <row r="6" spans="1:7" s="17" customFormat="1" ht="17.100000000000001" customHeight="1" thickBot="1" x14ac:dyDescent="0.25">
      <c r="B6" s="39" t="s">
        <v>1</v>
      </c>
      <c r="C6" s="28">
        <v>3</v>
      </c>
      <c r="D6" s="28">
        <v>2</v>
      </c>
      <c r="F6" s="66"/>
      <c r="G6" s="66"/>
    </row>
    <row r="7" spans="1:7" s="17" customFormat="1" ht="17.100000000000001" customHeight="1" thickBot="1" x14ac:dyDescent="0.25">
      <c r="B7" s="39" t="s">
        <v>511</v>
      </c>
      <c r="C7" s="28">
        <v>1</v>
      </c>
      <c r="D7" s="28">
        <v>0</v>
      </c>
      <c r="F7" s="66"/>
      <c r="G7" s="66"/>
    </row>
    <row r="8" spans="1:7" s="17" customFormat="1" ht="17.100000000000001" customHeight="1" thickBot="1" x14ac:dyDescent="0.25">
      <c r="B8" s="39" t="s">
        <v>39</v>
      </c>
      <c r="C8" s="28">
        <v>2</v>
      </c>
      <c r="D8" s="28">
        <v>2</v>
      </c>
      <c r="F8" s="66"/>
      <c r="G8" s="66"/>
    </row>
    <row r="9" spans="1:7" s="17" customFormat="1" ht="17.100000000000001" customHeight="1" thickBot="1" x14ac:dyDescent="0.25">
      <c r="B9" s="39" t="s">
        <v>2</v>
      </c>
      <c r="C9" s="28">
        <v>2</v>
      </c>
      <c r="D9" s="28">
        <v>5</v>
      </c>
      <c r="F9" s="66"/>
      <c r="G9" s="66"/>
    </row>
    <row r="10" spans="1:7" s="17" customFormat="1" ht="17.100000000000001" customHeight="1" thickBot="1" x14ac:dyDescent="0.25">
      <c r="B10" s="39" t="s">
        <v>3</v>
      </c>
      <c r="C10" s="28">
        <v>0</v>
      </c>
      <c r="D10" s="28">
        <v>1</v>
      </c>
      <c r="F10" s="66"/>
      <c r="G10" s="66"/>
    </row>
    <row r="11" spans="1:7" s="17" customFormat="1" ht="17.100000000000001" customHeight="1" thickBot="1" x14ac:dyDescent="0.25">
      <c r="B11" s="39" t="s">
        <v>38</v>
      </c>
      <c r="C11" s="28">
        <v>1</v>
      </c>
      <c r="D11" s="28">
        <v>2</v>
      </c>
      <c r="F11" s="66"/>
      <c r="G11" s="66"/>
    </row>
    <row r="12" spans="1:7" s="17" customFormat="1" ht="17.100000000000001" customHeight="1" thickBot="1" x14ac:dyDescent="0.25">
      <c r="B12" s="39" t="s">
        <v>23</v>
      </c>
      <c r="C12" s="28">
        <v>2</v>
      </c>
      <c r="D12" s="28">
        <v>3</v>
      </c>
      <c r="F12" s="66"/>
      <c r="G12" s="66"/>
    </row>
    <row r="13" spans="1:7" s="17" customFormat="1" ht="17.100000000000001" customHeight="1" thickBot="1" x14ac:dyDescent="0.25">
      <c r="B13" s="39" t="s">
        <v>10</v>
      </c>
      <c r="C13" s="28">
        <v>6</v>
      </c>
      <c r="D13" s="28">
        <v>7</v>
      </c>
      <c r="F13" s="66"/>
      <c r="G13" s="66"/>
    </row>
    <row r="14" spans="1:7" s="17" customFormat="1" ht="17.100000000000001" customHeight="1" thickBot="1" x14ac:dyDescent="0.25">
      <c r="B14" s="39" t="s">
        <v>40</v>
      </c>
      <c r="C14" s="28">
        <v>10</v>
      </c>
      <c r="D14" s="28">
        <v>11</v>
      </c>
      <c r="F14" s="66"/>
      <c r="G14" s="66"/>
    </row>
    <row r="15" spans="1:7" s="17" customFormat="1" ht="17.100000000000001" customHeight="1" thickBot="1" x14ac:dyDescent="0.25">
      <c r="B15" s="39" t="s">
        <v>11</v>
      </c>
      <c r="C15" s="28">
        <v>0</v>
      </c>
      <c r="D15" s="28">
        <v>1</v>
      </c>
      <c r="F15" s="66"/>
      <c r="G15" s="66"/>
    </row>
    <row r="16" spans="1:7" s="17" customFormat="1" ht="17.100000000000001" customHeight="1" thickBot="1" x14ac:dyDescent="0.25">
      <c r="B16" s="39" t="s">
        <v>4</v>
      </c>
      <c r="C16" s="28">
        <v>7</v>
      </c>
      <c r="D16" s="28">
        <v>2</v>
      </c>
      <c r="F16" s="66"/>
      <c r="G16" s="66"/>
    </row>
    <row r="17" spans="2:7" s="17" customFormat="1" ht="17.100000000000001" customHeight="1" thickBot="1" x14ac:dyDescent="0.25">
      <c r="B17" s="39" t="s">
        <v>512</v>
      </c>
      <c r="C17" s="28">
        <v>7</v>
      </c>
      <c r="D17" s="28">
        <v>8</v>
      </c>
      <c r="F17" s="66"/>
      <c r="G17" s="66"/>
    </row>
    <row r="18" spans="2:7" s="17" customFormat="1" ht="17.100000000000001" customHeight="1" thickBot="1" x14ac:dyDescent="0.25">
      <c r="B18" s="39" t="s">
        <v>513</v>
      </c>
      <c r="C18" s="28">
        <v>1</v>
      </c>
      <c r="D18" s="28">
        <v>3</v>
      </c>
      <c r="F18" s="66"/>
      <c r="G18" s="66"/>
    </row>
    <row r="19" spans="2:7" s="17" customFormat="1" ht="17.100000000000001" customHeight="1" thickBot="1" x14ac:dyDescent="0.25">
      <c r="B19" s="39" t="s">
        <v>514</v>
      </c>
      <c r="C19" s="28">
        <v>0</v>
      </c>
      <c r="D19" s="28">
        <v>0</v>
      </c>
      <c r="F19" s="66"/>
      <c r="G19" s="66"/>
    </row>
    <row r="20" spans="2:7" s="17" customFormat="1" ht="17.100000000000001" customHeight="1" thickBot="1" x14ac:dyDescent="0.25">
      <c r="B20" s="39" t="s">
        <v>24</v>
      </c>
      <c r="C20" s="28">
        <v>1</v>
      </c>
      <c r="D20" s="28">
        <v>0</v>
      </c>
      <c r="F20" s="66"/>
      <c r="G20" s="66"/>
    </row>
    <row r="21" spans="2:7" s="17" customFormat="1" ht="17.100000000000001" customHeight="1" thickBot="1" x14ac:dyDescent="0.25">
      <c r="B21" s="39" t="s">
        <v>5</v>
      </c>
      <c r="C21" s="28">
        <v>0</v>
      </c>
      <c r="D21" s="28">
        <v>1</v>
      </c>
      <c r="F21" s="66"/>
      <c r="G21" s="66"/>
    </row>
    <row r="22" spans="2:7" s="17" customFormat="1" ht="17.100000000000001" customHeight="1" thickBot="1" x14ac:dyDescent="0.25">
      <c r="B22" s="40" t="s">
        <v>12</v>
      </c>
      <c r="C22" s="42">
        <v>51</v>
      </c>
      <c r="D22" s="42">
        <v>63</v>
      </c>
      <c r="F22" s="66"/>
      <c r="G22" s="66"/>
    </row>
    <row r="25" spans="2:7" ht="39" customHeight="1" x14ac:dyDescent="0.2">
      <c r="B25" s="17"/>
      <c r="C25" s="26" t="s">
        <v>528</v>
      </c>
    </row>
    <row r="26" spans="2:7" ht="17.100000000000001" customHeight="1" thickBot="1" x14ac:dyDescent="0.25">
      <c r="B26" s="39" t="s">
        <v>0</v>
      </c>
      <c r="C26" s="48">
        <f>+IF(C5&gt;0,(D5-C5)/C5,"-")</f>
        <v>0.875</v>
      </c>
    </row>
    <row r="27" spans="2:7" ht="17.100000000000001" customHeight="1" thickBot="1" x14ac:dyDescent="0.25">
      <c r="B27" s="39" t="s">
        <v>1</v>
      </c>
      <c r="C27" s="48">
        <f t="shared" ref="C27:C43" si="0">+IF(C6&gt;0,(D6-C6)/C6,"-")</f>
        <v>-0.33333333333333331</v>
      </c>
    </row>
    <row r="28" spans="2:7" ht="17.100000000000001" customHeight="1" thickBot="1" x14ac:dyDescent="0.25">
      <c r="B28" s="39" t="s">
        <v>511</v>
      </c>
      <c r="C28" s="48">
        <f t="shared" si="0"/>
        <v>-1</v>
      </c>
    </row>
    <row r="29" spans="2:7" ht="17.100000000000001" customHeight="1" thickBot="1" x14ac:dyDescent="0.25">
      <c r="B29" s="39" t="s">
        <v>39</v>
      </c>
      <c r="C29" s="48">
        <f t="shared" si="0"/>
        <v>0</v>
      </c>
    </row>
    <row r="30" spans="2:7" ht="17.100000000000001" customHeight="1" thickBot="1" x14ac:dyDescent="0.25">
      <c r="B30" s="39" t="s">
        <v>2</v>
      </c>
      <c r="C30" s="48">
        <f t="shared" si="0"/>
        <v>1.5</v>
      </c>
    </row>
    <row r="31" spans="2:7" ht="17.100000000000001" customHeight="1" thickBot="1" x14ac:dyDescent="0.25">
      <c r="B31" s="39" t="s">
        <v>3</v>
      </c>
      <c r="C31" s="48" t="str">
        <f t="shared" si="0"/>
        <v>-</v>
      </c>
    </row>
    <row r="32" spans="2:7" ht="17.100000000000001" customHeight="1" thickBot="1" x14ac:dyDescent="0.25">
      <c r="B32" s="39" t="s">
        <v>38</v>
      </c>
      <c r="C32" s="48">
        <f t="shared" si="0"/>
        <v>1</v>
      </c>
    </row>
    <row r="33" spans="1:26" ht="17.100000000000001" customHeight="1" thickBot="1" x14ac:dyDescent="0.25">
      <c r="B33" s="39" t="s">
        <v>23</v>
      </c>
      <c r="C33" s="48">
        <f t="shared" si="0"/>
        <v>0.5</v>
      </c>
    </row>
    <row r="34" spans="1:26" ht="17.100000000000001" customHeight="1" thickBot="1" x14ac:dyDescent="0.25">
      <c r="B34" s="39" t="s">
        <v>10</v>
      </c>
      <c r="C34" s="48">
        <f t="shared" si="0"/>
        <v>0.16666666666666666</v>
      </c>
    </row>
    <row r="35" spans="1:26" ht="17.100000000000001" customHeight="1" thickBot="1" x14ac:dyDescent="0.25">
      <c r="B35" s="39" t="s">
        <v>40</v>
      </c>
      <c r="C35" s="48">
        <f t="shared" si="0"/>
        <v>0.1</v>
      </c>
    </row>
    <row r="36" spans="1:26" ht="17.100000000000001" customHeight="1" thickBot="1" x14ac:dyDescent="0.25">
      <c r="B36" s="39" t="s">
        <v>11</v>
      </c>
      <c r="C36" s="48" t="str">
        <f t="shared" si="0"/>
        <v>-</v>
      </c>
    </row>
    <row r="37" spans="1:26" ht="17.100000000000001" customHeight="1" thickBot="1" x14ac:dyDescent="0.25">
      <c r="B37" s="39" t="s">
        <v>4</v>
      </c>
      <c r="C37" s="48">
        <f t="shared" si="0"/>
        <v>-0.7142857142857143</v>
      </c>
    </row>
    <row r="38" spans="1:26" ht="17.100000000000001" customHeight="1" thickBot="1" x14ac:dyDescent="0.25">
      <c r="B38" s="39" t="s">
        <v>512</v>
      </c>
      <c r="C38" s="48">
        <f t="shared" si="0"/>
        <v>0.14285714285714285</v>
      </c>
    </row>
    <row r="39" spans="1:26" ht="17.100000000000001" customHeight="1" thickBot="1" x14ac:dyDescent="0.25">
      <c r="B39" s="39" t="s">
        <v>513</v>
      </c>
      <c r="C39" s="48">
        <f t="shared" si="0"/>
        <v>2</v>
      </c>
    </row>
    <row r="40" spans="1:26" ht="17.100000000000001" customHeight="1" thickBot="1" x14ac:dyDescent="0.25">
      <c r="B40" s="39" t="s">
        <v>514</v>
      </c>
      <c r="C40" s="48" t="str">
        <f t="shared" si="0"/>
        <v>-</v>
      </c>
    </row>
    <row r="41" spans="1:26" ht="17.100000000000001" customHeight="1" thickBot="1" x14ac:dyDescent="0.25">
      <c r="B41" s="39" t="s">
        <v>24</v>
      </c>
      <c r="C41" s="48">
        <f t="shared" si="0"/>
        <v>-1</v>
      </c>
    </row>
    <row r="42" spans="1:26" ht="17.100000000000001" customHeight="1" thickBot="1" x14ac:dyDescent="0.25">
      <c r="B42" s="39" t="s">
        <v>5</v>
      </c>
      <c r="C42" s="48" t="str">
        <f t="shared" si="0"/>
        <v>-</v>
      </c>
    </row>
    <row r="43" spans="1:26" ht="17.100000000000001" customHeight="1" thickBot="1" x14ac:dyDescent="0.25">
      <c r="A43" s="19"/>
      <c r="B43" s="40" t="s">
        <v>12</v>
      </c>
      <c r="C43" s="43">
        <f t="shared" si="0"/>
        <v>0.23529411764705882</v>
      </c>
    </row>
    <row r="46" spans="1:26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0" ht="39" customHeight="1" x14ac:dyDescent="0.2">
      <c r="A49" s="63"/>
      <c r="B49" s="63"/>
      <c r="C49" s="25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  <c r="T49" s="63"/>
    </row>
    <row r="50" spans="1:20" ht="15" thickBot="1" x14ac:dyDescent="0.25">
      <c r="A50" s="63"/>
      <c r="B50" s="39" t="s">
        <v>517</v>
      </c>
      <c r="C50" s="62">
        <f>+C5/$P50*1000000</f>
        <v>0.92288446617017017</v>
      </c>
      <c r="D50" s="62">
        <f>+D5/$Q50*1000000</f>
        <v>1.7043467432092576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  <c r="T50" s="63"/>
    </row>
    <row r="51" spans="1:20" ht="15" thickBot="1" x14ac:dyDescent="0.25">
      <c r="A51" s="63"/>
      <c r="B51" s="39" t="s">
        <v>518</v>
      </c>
      <c r="C51" s="62">
        <f t="shared" ref="C51" si="1">+C6/$P51*1000000</f>
        <v>2.2619061082774454</v>
      </c>
      <c r="D51" s="62">
        <f t="shared" ref="D51:D67" si="2">+D6/$Q51*1000000</f>
        <v>1.479737583336971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  <c r="T51" s="63"/>
    </row>
    <row r="52" spans="1:20" ht="15" thickBot="1" x14ac:dyDescent="0.25">
      <c r="A52" s="63"/>
      <c r="B52" s="39" t="s">
        <v>519</v>
      </c>
      <c r="C52" s="62">
        <f t="shared" ref="C52" si="3">+C7/$P52*1000000</f>
        <v>0.99533585617795006</v>
      </c>
      <c r="D52" s="62">
        <f t="shared" si="2"/>
        <v>0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  <c r="T52" s="63"/>
    </row>
    <row r="53" spans="1:20" ht="15" thickBot="1" x14ac:dyDescent="0.25">
      <c r="A53" s="63"/>
      <c r="B53" s="39" t="s">
        <v>39</v>
      </c>
      <c r="C53" s="62">
        <f t="shared" ref="C53" si="4">+C8/$P53*1000000</f>
        <v>1.6997277885946565</v>
      </c>
      <c r="D53" s="62">
        <f t="shared" si="2"/>
        <v>1.6236823817472121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  <c r="T53" s="63"/>
    </row>
    <row r="54" spans="1:20" ht="15" thickBot="1" x14ac:dyDescent="0.25">
      <c r="A54" s="63"/>
      <c r="B54" s="39" t="s">
        <v>2</v>
      </c>
      <c r="C54" s="62">
        <f t="shared" ref="C54" si="5">+C9/$P54*1000000</f>
        <v>0.91839972521480218</v>
      </c>
      <c r="D54" s="62">
        <f t="shared" si="2"/>
        <v>2.2333851776479237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  <c r="T54" s="63"/>
    </row>
    <row r="55" spans="1:20" ht="15" thickBot="1" x14ac:dyDescent="0.25">
      <c r="A55" s="63"/>
      <c r="B55" s="39" t="s">
        <v>3</v>
      </c>
      <c r="C55" s="62">
        <f t="shared" ref="C55" si="6">+C10/$P55*1000000</f>
        <v>0</v>
      </c>
      <c r="D55" s="62">
        <f t="shared" si="2"/>
        <v>1.6924740755283481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  <c r="T55" s="63"/>
    </row>
    <row r="56" spans="1:20" ht="15" thickBot="1" x14ac:dyDescent="0.25">
      <c r="A56" s="63"/>
      <c r="B56" s="39" t="s">
        <v>520</v>
      </c>
      <c r="C56" s="62">
        <f t="shared" ref="C56" si="7">+C11/$P56*1000000</f>
        <v>0.42147144109515139</v>
      </c>
      <c r="D56" s="62">
        <f t="shared" si="2"/>
        <v>0.83623157259200853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  <c r="T56" s="63"/>
    </row>
    <row r="57" spans="1:20" ht="15" thickBot="1" x14ac:dyDescent="0.25">
      <c r="A57" s="63"/>
      <c r="B57" s="39" t="s">
        <v>521</v>
      </c>
      <c r="C57" s="62">
        <f t="shared" ref="C57" si="8">+C12/$P57*1000000</f>
        <v>0.97402850397014018</v>
      </c>
      <c r="D57" s="62">
        <f t="shared" si="2"/>
        <v>1.4255621347888006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  <c r="T57" s="63"/>
    </row>
    <row r="58" spans="1:20" ht="15" thickBot="1" x14ac:dyDescent="0.25">
      <c r="A58" s="63"/>
      <c r="B58" s="39" t="s">
        <v>10</v>
      </c>
      <c r="C58" s="62">
        <f t="shared" ref="C58" si="9">+C13/$P58*1000000</f>
        <v>0.76996015841160304</v>
      </c>
      <c r="D58" s="62">
        <f t="shared" si="2"/>
        <v>0.87366427652922141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  <c r="T58" s="63"/>
    </row>
    <row r="59" spans="1:20" ht="15" thickBot="1" x14ac:dyDescent="0.25">
      <c r="A59" s="63"/>
      <c r="B59" s="39" t="s">
        <v>522</v>
      </c>
      <c r="C59" s="62">
        <f t="shared" ref="C59" si="10">+C14/$P59*1000000</f>
        <v>1.9615662478788112</v>
      </c>
      <c r="D59" s="62">
        <f t="shared" si="2"/>
        <v>2.0679471019131332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  <c r="T59" s="63"/>
    </row>
    <row r="60" spans="1:20" ht="15" thickBot="1" x14ac:dyDescent="0.25">
      <c r="A60" s="63"/>
      <c r="B60" s="39" t="s">
        <v>11</v>
      </c>
      <c r="C60" s="62">
        <f t="shared" ref="C60" si="11">+C15/$P60*1000000</f>
        <v>0</v>
      </c>
      <c r="D60" s="62">
        <f t="shared" si="2"/>
        <v>0.94815399158608149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  <c r="T60" s="63"/>
    </row>
    <row r="61" spans="1:20" ht="15" thickBot="1" x14ac:dyDescent="0.25">
      <c r="A61" s="63"/>
      <c r="B61" s="39" t="s">
        <v>4</v>
      </c>
      <c r="C61" s="62">
        <f t="shared" ref="C61" si="12">+C16/$P61*1000000</f>
        <v>2.6017817001082344</v>
      </c>
      <c r="D61" s="62">
        <f t="shared" si="2"/>
        <v>0.73914391612490493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  <c r="T61" s="63"/>
    </row>
    <row r="62" spans="1:20" ht="15" thickBot="1" x14ac:dyDescent="0.25">
      <c r="A62" s="63"/>
      <c r="B62" s="39" t="s">
        <v>523</v>
      </c>
      <c r="C62" s="62">
        <f t="shared" ref="C62" si="13">+C17/$P62*1000000</f>
        <v>1.0369854182073308</v>
      </c>
      <c r="D62" s="62">
        <f t="shared" si="2"/>
        <v>1.141346000752147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  <c r="T62" s="63"/>
    </row>
    <row r="63" spans="1:20" ht="15" thickBot="1" x14ac:dyDescent="0.25">
      <c r="A63" s="63"/>
      <c r="B63" s="39" t="s">
        <v>524</v>
      </c>
      <c r="C63" s="62">
        <f t="shared" ref="C63" si="14">+C18/$P63*1000000</f>
        <v>0.65279349922121732</v>
      </c>
      <c r="D63" s="62">
        <f t="shared" si="2"/>
        <v>1.9126651586364483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  <c r="T63" s="63"/>
    </row>
    <row r="64" spans="1:20" ht="15" thickBot="1" x14ac:dyDescent="0.25">
      <c r="A64" s="63"/>
      <c r="B64" s="39" t="s">
        <v>525</v>
      </c>
      <c r="C64" s="62">
        <f t="shared" ref="C64" si="15">+C19/$P64*1000000</f>
        <v>0</v>
      </c>
      <c r="D64" s="62">
        <f t="shared" si="2"/>
        <v>0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  <c r="T64" s="63"/>
    </row>
    <row r="65" spans="1:23" ht="15" thickBot="1" x14ac:dyDescent="0.25">
      <c r="A65" s="63"/>
      <c r="B65" s="39" t="s">
        <v>526</v>
      </c>
      <c r="C65" s="62">
        <f t="shared" ref="C65" si="16">+C20/$P65*1000000</f>
        <v>0.45286286316205154</v>
      </c>
      <c r="D65" s="62">
        <f t="shared" si="2"/>
        <v>0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  <c r="T65" s="63"/>
    </row>
    <row r="66" spans="1:23" ht="15" thickBot="1" x14ac:dyDescent="0.25">
      <c r="A66" s="63"/>
      <c r="B66" s="39" t="s">
        <v>5</v>
      </c>
      <c r="C66" s="62">
        <f t="shared" ref="C66" si="17">+C21/$P66*1000000</f>
        <v>0</v>
      </c>
      <c r="D66" s="62">
        <f t="shared" si="2"/>
        <v>3.0846679663401031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  <c r="T66" s="63"/>
    </row>
    <row r="67" spans="1:23" ht="15" thickBot="1" x14ac:dyDescent="0.25">
      <c r="A67" s="63"/>
      <c r="B67" s="40" t="s">
        <v>12</v>
      </c>
      <c r="C67" s="64">
        <f t="shared" ref="C67" si="18">+C22/$P67*1000000</f>
        <v>1.0742401015093705</v>
      </c>
      <c r="D67" s="64">
        <f t="shared" si="2"/>
        <v>1.2957711890212393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  <c r="T67" s="63"/>
    </row>
    <row r="68" spans="1:23" ht="13.5" thickBot="1" x14ac:dyDescent="0.25">
      <c r="A68" s="63"/>
      <c r="B68" s="63"/>
      <c r="C68" s="62"/>
      <c r="D68" s="62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topLeftCell="A36" zoomScale="75" zoomScaleNormal="75" workbookViewId="0">
      <selection activeCell="Q49" sqref="Q49:Q67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2.28515625" style="2" customWidth="1"/>
    <col min="14" max="14" width="12.28515625" style="2" hidden="1" customWidth="1"/>
    <col min="15" max="15" width="17.42578125" style="2" hidden="1" customWidth="1"/>
    <col min="16" max="16" width="11.42578125" style="2" hidden="1" customWidth="1"/>
    <col min="17" max="18" width="12.28515625" style="2" hidden="1" customWidth="1"/>
    <col min="19" max="20" width="12.28515625" style="2" customWidth="1"/>
    <col min="21" max="21" width="0.28515625" style="2" hidden="1" customWidth="1"/>
    <col min="22" max="22" width="0.140625" style="2" customWidth="1"/>
    <col min="23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4"/>
      <c r="B2" s="45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41">
        <v>2023</v>
      </c>
      <c r="D4" s="25">
        <v>2024</v>
      </c>
    </row>
    <row r="5" spans="1:10" ht="17.100000000000001" customHeight="1" thickBot="1" x14ac:dyDescent="0.25">
      <c r="B5" s="39" t="s">
        <v>0</v>
      </c>
      <c r="C5" s="28">
        <v>6927</v>
      </c>
      <c r="D5" s="28">
        <v>7210</v>
      </c>
      <c r="F5" s="15"/>
      <c r="G5" s="15"/>
    </row>
    <row r="6" spans="1:10" ht="17.100000000000001" customHeight="1" thickBot="1" x14ac:dyDescent="0.25">
      <c r="B6" s="39" t="s">
        <v>1</v>
      </c>
      <c r="C6" s="28">
        <v>784</v>
      </c>
      <c r="D6" s="28">
        <v>804</v>
      </c>
      <c r="F6" s="15"/>
      <c r="G6" s="15"/>
    </row>
    <row r="7" spans="1:10" ht="17.100000000000001" customHeight="1" thickBot="1" x14ac:dyDescent="0.25">
      <c r="B7" s="39" t="s">
        <v>511</v>
      </c>
      <c r="C7" s="28">
        <v>778</v>
      </c>
      <c r="D7" s="28">
        <v>750</v>
      </c>
      <c r="F7" s="15"/>
      <c r="G7" s="15"/>
    </row>
    <row r="8" spans="1:10" ht="17.100000000000001" customHeight="1" thickBot="1" x14ac:dyDescent="0.25">
      <c r="B8" s="39" t="s">
        <v>39</v>
      </c>
      <c r="C8" s="28">
        <v>764</v>
      </c>
      <c r="D8" s="28">
        <v>777</v>
      </c>
      <c r="F8" s="15"/>
      <c r="G8" s="15"/>
    </row>
    <row r="9" spans="1:10" ht="17.100000000000001" customHeight="1" thickBot="1" x14ac:dyDescent="0.25">
      <c r="B9" s="39" t="s">
        <v>2</v>
      </c>
      <c r="C9" s="28">
        <v>1971</v>
      </c>
      <c r="D9" s="28">
        <v>2012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295</v>
      </c>
      <c r="D10" s="28">
        <v>304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1366</v>
      </c>
      <c r="D11" s="28">
        <v>1432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1291</v>
      </c>
      <c r="D12" s="28">
        <v>1370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4310</v>
      </c>
      <c r="D13" s="28">
        <v>4281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4061</v>
      </c>
      <c r="D14" s="28">
        <v>3954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726</v>
      </c>
      <c r="D15" s="28">
        <v>683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1746</v>
      </c>
      <c r="D16" s="28">
        <v>1741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3940</v>
      </c>
      <c r="D17" s="28">
        <v>4292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1042</v>
      </c>
      <c r="D18" s="28">
        <v>1126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265</v>
      </c>
      <c r="D19" s="28">
        <v>317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1126</v>
      </c>
      <c r="D20" s="28">
        <v>1197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156</v>
      </c>
      <c r="D21" s="28">
        <v>173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31548</v>
      </c>
      <c r="D22" s="42">
        <v>32423</v>
      </c>
      <c r="F22" s="15"/>
      <c r="G22" s="15"/>
    </row>
    <row r="25" spans="2:7" ht="39" customHeight="1" x14ac:dyDescent="0.2">
      <c r="B25" s="13"/>
      <c r="C25" s="26" t="s">
        <v>530</v>
      </c>
    </row>
    <row r="26" spans="2:7" ht="17.100000000000001" customHeight="1" thickBot="1" x14ac:dyDescent="0.25">
      <c r="B26" s="39" t="s">
        <v>0</v>
      </c>
      <c r="C26" s="48">
        <f t="shared" ref="C26:C43" si="0">+(D5-C5)/C5</f>
        <v>4.0854626822578316E-2</v>
      </c>
    </row>
    <row r="27" spans="2:7" ht="17.100000000000001" customHeight="1" thickBot="1" x14ac:dyDescent="0.25">
      <c r="B27" s="39" t="s">
        <v>1</v>
      </c>
      <c r="C27" s="48">
        <f t="shared" si="0"/>
        <v>2.5510204081632654E-2</v>
      </c>
    </row>
    <row r="28" spans="2:7" ht="17.100000000000001" customHeight="1" thickBot="1" x14ac:dyDescent="0.25">
      <c r="B28" s="39" t="s">
        <v>511</v>
      </c>
      <c r="C28" s="48">
        <f t="shared" si="0"/>
        <v>-3.5989717223650387E-2</v>
      </c>
    </row>
    <row r="29" spans="2:7" ht="17.100000000000001" customHeight="1" thickBot="1" x14ac:dyDescent="0.25">
      <c r="B29" s="39" t="s">
        <v>39</v>
      </c>
      <c r="C29" s="48">
        <f t="shared" si="0"/>
        <v>1.7015706806282723E-2</v>
      </c>
    </row>
    <row r="30" spans="2:7" ht="17.100000000000001" customHeight="1" thickBot="1" x14ac:dyDescent="0.25">
      <c r="B30" s="39" t="s">
        <v>2</v>
      </c>
      <c r="C30" s="48">
        <f t="shared" si="0"/>
        <v>2.0801623541349568E-2</v>
      </c>
    </row>
    <row r="31" spans="2:7" ht="17.100000000000001" customHeight="1" thickBot="1" x14ac:dyDescent="0.25">
      <c r="B31" s="39" t="s">
        <v>3</v>
      </c>
      <c r="C31" s="48">
        <f t="shared" si="0"/>
        <v>3.0508474576271188E-2</v>
      </c>
    </row>
    <row r="32" spans="2:7" ht="17.100000000000001" customHeight="1" thickBot="1" x14ac:dyDescent="0.25">
      <c r="B32" s="39" t="s">
        <v>38</v>
      </c>
      <c r="C32" s="48">
        <f t="shared" si="0"/>
        <v>4.8316251830161056E-2</v>
      </c>
    </row>
    <row r="33" spans="1:25" ht="17.100000000000001" customHeight="1" thickBot="1" x14ac:dyDescent="0.25">
      <c r="B33" s="39" t="s">
        <v>23</v>
      </c>
      <c r="C33" s="48">
        <f t="shared" si="0"/>
        <v>6.1192873741285826E-2</v>
      </c>
    </row>
    <row r="34" spans="1:25" ht="17.100000000000001" customHeight="1" thickBot="1" x14ac:dyDescent="0.25">
      <c r="B34" s="39" t="s">
        <v>10</v>
      </c>
      <c r="C34" s="48">
        <f t="shared" si="0"/>
        <v>-6.7285382830626454E-3</v>
      </c>
    </row>
    <row r="35" spans="1:25" ht="17.100000000000001" customHeight="1" thickBot="1" x14ac:dyDescent="0.25">
      <c r="B35" s="39" t="s">
        <v>40</v>
      </c>
      <c r="C35" s="48">
        <f t="shared" si="0"/>
        <v>-2.6348190100960355E-2</v>
      </c>
    </row>
    <row r="36" spans="1:25" ht="17.100000000000001" customHeight="1" thickBot="1" x14ac:dyDescent="0.25">
      <c r="B36" s="39" t="s">
        <v>11</v>
      </c>
      <c r="C36" s="48">
        <f t="shared" si="0"/>
        <v>-5.9228650137741048E-2</v>
      </c>
    </row>
    <row r="37" spans="1:25" ht="17.100000000000001" customHeight="1" thickBot="1" x14ac:dyDescent="0.25">
      <c r="B37" s="39" t="s">
        <v>4</v>
      </c>
      <c r="C37" s="48">
        <f t="shared" si="0"/>
        <v>-2.8636884306987398E-3</v>
      </c>
    </row>
    <row r="38" spans="1:25" ht="17.100000000000001" customHeight="1" thickBot="1" x14ac:dyDescent="0.25">
      <c r="B38" s="39" t="s">
        <v>512</v>
      </c>
      <c r="C38" s="48">
        <f t="shared" si="0"/>
        <v>8.9340101522842635E-2</v>
      </c>
    </row>
    <row r="39" spans="1:25" ht="17.100000000000001" customHeight="1" thickBot="1" x14ac:dyDescent="0.25">
      <c r="B39" s="39" t="s">
        <v>513</v>
      </c>
      <c r="C39" s="48">
        <f t="shared" si="0"/>
        <v>8.0614203454894437E-2</v>
      </c>
    </row>
    <row r="40" spans="1:25" ht="17.100000000000001" customHeight="1" thickBot="1" x14ac:dyDescent="0.25">
      <c r="B40" s="39" t="s">
        <v>514</v>
      </c>
      <c r="C40" s="48">
        <f t="shared" si="0"/>
        <v>0.19622641509433963</v>
      </c>
    </row>
    <row r="41" spans="1:25" ht="17.100000000000001" customHeight="1" thickBot="1" x14ac:dyDescent="0.25">
      <c r="B41" s="39" t="s">
        <v>24</v>
      </c>
      <c r="C41" s="48">
        <f t="shared" si="0"/>
        <v>6.3055062166962703E-2</v>
      </c>
    </row>
    <row r="42" spans="1:25" ht="17.100000000000001" customHeight="1" thickBot="1" x14ac:dyDescent="0.25">
      <c r="B42" s="39" t="s">
        <v>5</v>
      </c>
      <c r="C42" s="48">
        <f t="shared" si="0"/>
        <v>0.10897435897435898</v>
      </c>
    </row>
    <row r="43" spans="1:25" ht="17.100000000000001" customHeight="1" thickBot="1" x14ac:dyDescent="0.25">
      <c r="B43" s="40" t="s">
        <v>12</v>
      </c>
      <c r="C43" s="49">
        <f t="shared" si="0"/>
        <v>2.7735514137187778E-2</v>
      </c>
    </row>
    <row r="46" spans="1:25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spans="1:25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</row>
    <row r="48" spans="1:25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</row>
    <row r="49" spans="1:19" ht="39" customHeight="1" x14ac:dyDescent="0.2">
      <c r="A49" s="63"/>
      <c r="B49" s="63"/>
      <c r="C49" s="41">
        <v>2023</v>
      </c>
      <c r="D49" s="25">
        <v>2024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>
        <v>2022</v>
      </c>
      <c r="Q49" s="63">
        <v>2024</v>
      </c>
      <c r="R49" s="63"/>
      <c r="S49" s="63"/>
    </row>
    <row r="50" spans="1:19" ht="15" thickBot="1" x14ac:dyDescent="0.25">
      <c r="A50" s="63"/>
      <c r="B50" s="39" t="s">
        <v>517</v>
      </c>
      <c r="C50" s="62">
        <f>+C5/P50*100000</f>
        <v>79.910258714509609</v>
      </c>
      <c r="D50" s="62">
        <f>+D5/Q50*100000</f>
        <v>81.92226679025832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>
        <v>8642185</v>
      </c>
      <c r="P50" s="63">
        <v>8668474</v>
      </c>
      <c r="Q50" s="63">
        <v>8801026</v>
      </c>
      <c r="R50" s="63"/>
      <c r="S50" s="63"/>
    </row>
    <row r="51" spans="1:19" ht="15" thickBot="1" x14ac:dyDescent="0.25">
      <c r="A51" s="63"/>
      <c r="B51" s="39" t="s">
        <v>518</v>
      </c>
      <c r="C51" s="62">
        <f t="shared" ref="C51:C67" si="1">+C6/P51*100000</f>
        <v>59.111146296317244</v>
      </c>
      <c r="D51" s="62">
        <f t="shared" ref="D51:D67" si="2">+D6/Q51*100000</f>
        <v>59.485450850146229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1326261</v>
      </c>
      <c r="P51" s="63">
        <v>1326315</v>
      </c>
      <c r="Q51" s="63">
        <v>1351591</v>
      </c>
      <c r="R51" s="63"/>
      <c r="S51" s="63"/>
    </row>
    <row r="52" spans="1:19" ht="15" thickBot="1" x14ac:dyDescent="0.25">
      <c r="A52" s="63"/>
      <c r="B52" s="39" t="s">
        <v>519</v>
      </c>
      <c r="C52" s="62">
        <f t="shared" si="1"/>
        <v>77.437129610644519</v>
      </c>
      <c r="D52" s="62">
        <f t="shared" si="2"/>
        <v>74.286919856299377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>
        <v>1011792</v>
      </c>
      <c r="P52" s="63">
        <v>1004686</v>
      </c>
      <c r="Q52" s="63">
        <v>1009599</v>
      </c>
      <c r="R52" s="63"/>
      <c r="S52" s="63"/>
    </row>
    <row r="53" spans="1:19" ht="15" thickBot="1" x14ac:dyDescent="0.25">
      <c r="A53" s="63"/>
      <c r="B53" s="39" t="s">
        <v>39</v>
      </c>
      <c r="C53" s="62">
        <f t="shared" si="1"/>
        <v>64.929601524315885</v>
      </c>
      <c r="D53" s="62">
        <f t="shared" si="2"/>
        <v>63.080060530879194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1173008</v>
      </c>
      <c r="P53" s="63">
        <v>1176659</v>
      </c>
      <c r="Q53" s="63">
        <v>1231768</v>
      </c>
      <c r="R53" s="63"/>
      <c r="S53" s="63"/>
    </row>
    <row r="54" spans="1:19" ht="15" thickBot="1" x14ac:dyDescent="0.25">
      <c r="A54" s="63"/>
      <c r="B54" s="39" t="s">
        <v>2</v>
      </c>
      <c r="C54" s="62">
        <f t="shared" si="1"/>
        <v>90.508292919918759</v>
      </c>
      <c r="D54" s="62">
        <f t="shared" si="2"/>
        <v>89.871419548552453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>
        <v>2172944</v>
      </c>
      <c r="P54" s="63">
        <v>2177701</v>
      </c>
      <c r="Q54" s="63">
        <v>2238754</v>
      </c>
      <c r="R54" s="63"/>
      <c r="S54" s="63"/>
    </row>
    <row r="55" spans="1:19" ht="15" thickBot="1" x14ac:dyDescent="0.25">
      <c r="A55" s="63"/>
      <c r="B55" s="39" t="s">
        <v>3</v>
      </c>
      <c r="C55" s="62">
        <f t="shared" si="1"/>
        <v>50.3927215827756</v>
      </c>
      <c r="D55" s="62">
        <f t="shared" si="2"/>
        <v>51.451211896061778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>
        <v>584507</v>
      </c>
      <c r="P55" s="63">
        <v>585402</v>
      </c>
      <c r="Q55" s="63">
        <v>590851</v>
      </c>
      <c r="R55" s="63"/>
      <c r="S55" s="63"/>
    </row>
    <row r="56" spans="1:19" ht="15" thickBot="1" x14ac:dyDescent="0.25">
      <c r="A56" s="63"/>
      <c r="B56" s="39" t="s">
        <v>520</v>
      </c>
      <c r="C56" s="62">
        <f t="shared" si="1"/>
        <v>57.572998853597682</v>
      </c>
      <c r="D56" s="62">
        <f t="shared" si="2"/>
        <v>59.874180597587802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2383139</v>
      </c>
      <c r="P56" s="63">
        <v>2372640</v>
      </c>
      <c r="Q56" s="63">
        <v>2391682</v>
      </c>
      <c r="R56" s="63"/>
      <c r="S56" s="63"/>
    </row>
    <row r="57" spans="1:19" ht="15" thickBot="1" x14ac:dyDescent="0.25">
      <c r="A57" s="63"/>
      <c r="B57" s="39" t="s">
        <v>521</v>
      </c>
      <c r="C57" s="62">
        <f t="shared" si="1"/>
        <v>62.873539931272553</v>
      </c>
      <c r="D57" s="62">
        <f t="shared" si="2"/>
        <v>65.100670822021883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>
        <v>2049562</v>
      </c>
      <c r="P57" s="63">
        <v>2053328</v>
      </c>
      <c r="Q57" s="63">
        <v>2104433</v>
      </c>
      <c r="R57" s="63"/>
      <c r="S57" s="63"/>
    </row>
    <row r="58" spans="1:19" ht="15" thickBot="1" x14ac:dyDescent="0.25">
      <c r="A58" s="63"/>
      <c r="B58" s="39" t="s">
        <v>10</v>
      </c>
      <c r="C58" s="62">
        <f t="shared" si="1"/>
        <v>55.308804712566811</v>
      </c>
      <c r="D58" s="62">
        <f t="shared" si="2"/>
        <v>53.430810968879953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>
        <v>7763362</v>
      </c>
      <c r="P58" s="63">
        <v>7792611</v>
      </c>
      <c r="Q58" s="63">
        <v>8012231</v>
      </c>
      <c r="R58" s="63"/>
      <c r="S58" s="63"/>
    </row>
    <row r="59" spans="1:19" ht="15" thickBot="1" x14ac:dyDescent="0.25">
      <c r="A59" s="63"/>
      <c r="B59" s="39" t="s">
        <v>522</v>
      </c>
      <c r="C59" s="62">
        <f t="shared" si="1"/>
        <v>79.659205326358531</v>
      </c>
      <c r="D59" s="62">
        <f t="shared" si="2"/>
        <v>74.333298554222978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>
        <v>5058138</v>
      </c>
      <c r="P59" s="63">
        <v>5097967</v>
      </c>
      <c r="Q59" s="63">
        <v>5319285</v>
      </c>
      <c r="R59" s="63"/>
      <c r="S59" s="63"/>
    </row>
    <row r="60" spans="1:19" ht="15" thickBot="1" x14ac:dyDescent="0.25">
      <c r="A60" s="63"/>
      <c r="B60" s="39" t="s">
        <v>11</v>
      </c>
      <c r="C60" s="62">
        <f t="shared" si="1"/>
        <v>68.829779972240559</v>
      </c>
      <c r="D60" s="62">
        <f t="shared" si="2"/>
        <v>64.75891762532936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>
        <v>1059501</v>
      </c>
      <c r="P60" s="63">
        <v>1054776</v>
      </c>
      <c r="Q60" s="63">
        <v>1054681</v>
      </c>
      <c r="R60" s="63"/>
      <c r="S60" s="63"/>
    </row>
    <row r="61" spans="1:19" ht="15" thickBot="1" x14ac:dyDescent="0.25">
      <c r="A61" s="63"/>
      <c r="B61" s="39" t="s">
        <v>4</v>
      </c>
      <c r="C61" s="62">
        <f t="shared" si="1"/>
        <v>64.895869262699676</v>
      </c>
      <c r="D61" s="62">
        <f t="shared" si="2"/>
        <v>64.342477898672982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>
        <v>2695645</v>
      </c>
      <c r="P61" s="63">
        <v>2690464</v>
      </c>
      <c r="Q61" s="63">
        <v>2705833</v>
      </c>
      <c r="R61" s="63"/>
      <c r="S61" s="63"/>
    </row>
    <row r="62" spans="1:19" ht="15" thickBot="1" x14ac:dyDescent="0.25">
      <c r="A62" s="63"/>
      <c r="B62" s="39" t="s">
        <v>523</v>
      </c>
      <c r="C62" s="62">
        <f t="shared" si="1"/>
        <v>58.367464967669761</v>
      </c>
      <c r="D62" s="62">
        <f t="shared" si="2"/>
        <v>61.233212940352686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>
        <v>6751251</v>
      </c>
      <c r="P62" s="63">
        <v>6750336</v>
      </c>
      <c r="Q62" s="63">
        <v>7009268</v>
      </c>
      <c r="R62" s="63"/>
      <c r="S62" s="63"/>
    </row>
    <row r="63" spans="1:19" ht="15" thickBot="1" x14ac:dyDescent="0.25">
      <c r="A63" s="63"/>
      <c r="B63" s="39" t="s">
        <v>524</v>
      </c>
      <c r="C63" s="62">
        <f t="shared" si="1"/>
        <v>68.021082618850841</v>
      </c>
      <c r="D63" s="62">
        <f t="shared" si="2"/>
        <v>71.788698954154697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>
        <v>1518486</v>
      </c>
      <c r="P63" s="63">
        <v>1531878</v>
      </c>
      <c r="Q63" s="63">
        <v>1568492</v>
      </c>
      <c r="R63" s="63"/>
      <c r="S63" s="63"/>
    </row>
    <row r="64" spans="1:19" ht="15" thickBot="1" x14ac:dyDescent="0.25">
      <c r="A64" s="63"/>
      <c r="B64" s="39" t="s">
        <v>525</v>
      </c>
      <c r="C64" s="62">
        <f t="shared" si="1"/>
        <v>39.90260752246968</v>
      </c>
      <c r="D64" s="62">
        <f t="shared" si="2"/>
        <v>46.732209696417542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>
        <v>661537</v>
      </c>
      <c r="P64" s="63">
        <v>664117</v>
      </c>
      <c r="Q64" s="63">
        <v>678333</v>
      </c>
      <c r="R64" s="63"/>
      <c r="S64" s="63"/>
    </row>
    <row r="65" spans="1:25" ht="15" thickBot="1" x14ac:dyDescent="0.25">
      <c r="A65" s="63"/>
      <c r="B65" s="39" t="s">
        <v>526</v>
      </c>
      <c r="C65" s="62">
        <f t="shared" si="1"/>
        <v>50.992358392047002</v>
      </c>
      <c r="D65" s="62">
        <f t="shared" si="2"/>
        <v>53.732935191885389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>
        <v>2213993</v>
      </c>
      <c r="P65" s="63">
        <v>2208174</v>
      </c>
      <c r="Q65" s="63">
        <v>2227684</v>
      </c>
      <c r="R65" s="63"/>
      <c r="S65" s="63"/>
    </row>
    <row r="66" spans="1:25" ht="15" thickBot="1" x14ac:dyDescent="0.25">
      <c r="A66" s="63"/>
      <c r="B66" s="39" t="s">
        <v>5</v>
      </c>
      <c r="C66" s="62">
        <f t="shared" si="1"/>
        <v>48.766458679804437</v>
      </c>
      <c r="D66" s="62">
        <f t="shared" si="2"/>
        <v>53.364755817683779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>
        <v>319796</v>
      </c>
      <c r="P66" s="63">
        <v>319892</v>
      </c>
      <c r="Q66" s="63">
        <v>324184</v>
      </c>
      <c r="R66" s="63"/>
      <c r="S66" s="63"/>
    </row>
    <row r="67" spans="1:25" ht="15" thickBot="1" x14ac:dyDescent="0.25">
      <c r="A67" s="63"/>
      <c r="B67" s="40" t="s">
        <v>12</v>
      </c>
      <c r="C67" s="64">
        <f t="shared" si="1"/>
        <v>66.451228867485526</v>
      </c>
      <c r="D67" s="64">
        <f t="shared" si="2"/>
        <v>66.686967081961328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>
        <v>47385107</v>
      </c>
      <c r="P67" s="63">
        <v>47475420</v>
      </c>
      <c r="Q67" s="63">
        <v>48619695</v>
      </c>
      <c r="R67" s="63"/>
      <c r="S67" s="63"/>
    </row>
    <row r="68" spans="1:25" ht="13.5" thickBot="1" x14ac:dyDescent="0.25">
      <c r="A68" s="63"/>
      <c r="B68" s="63"/>
      <c r="C68" s="62"/>
      <c r="D68" s="62"/>
      <c r="E68" s="62"/>
      <c r="F68" s="62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Resumen 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2025-03-15T10:17:29Z</dcterms:modified>
</cp:coreProperties>
</file>